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adroot\groupshares\ACREC\Travel Office\Workbooks 01.11.23\"/>
    </mc:Choice>
  </mc:AlternateContent>
  <xr:revisionPtr revIDLastSave="0" documentId="8_{F514E78F-6776-492F-83E0-11BF7C0D5B11}" xr6:coauthVersionLast="36" xr6:coauthVersionMax="36" xr10:uidLastSave="{00000000-0000-0000-0000-000000000000}"/>
  <bookViews>
    <workbookView xWindow="0" yWindow="0" windowWidth="12090" windowHeight="8865" tabRatio="745" xr2:uid="{00000000-000D-0000-FFFF-FFFF00000000}"/>
  </bookViews>
  <sheets>
    <sheet name="Travel Request" sheetId="1" r:id="rId1"/>
    <sheet name="International Insurance" sheetId="12" r:id="rId2"/>
    <sheet name="Key" sheetId="7" r:id="rId3"/>
    <sheet name="Standard Claim" sheetId="11" r:id="rId4"/>
    <sheet name="OE Claim" sheetId="9" r:id="rId5"/>
    <sheet name="Teaching Mileage Claim" sheetId="10" r:id="rId6"/>
    <sheet name="RcTR v1.3" sheetId="14" state="hidden" r:id="rId7"/>
  </sheets>
  <definedNames>
    <definedName name="_xlnm.Print_Area" localSheetId="1">'International Insurance'!$F$20</definedName>
    <definedName name="_xlnm.Print_Area" localSheetId="6">'RcTR v1.3'!$A$1:$I$46</definedName>
    <definedName name="_xlnm.Print_Area" localSheetId="3">'Standard Claim'!$A$1:$L$36</definedName>
    <definedName name="_xlnm.Print_Area" localSheetId="5">'Teaching Mileage Claim'!$A$1:$K$48</definedName>
    <definedName name="_xlnm.Print_Area" localSheetId="0">'Travel Request'!$A$1:$K$43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0" l="1"/>
  <c r="I16" i="10"/>
  <c r="I15" i="10"/>
  <c r="I14" i="10"/>
  <c r="I13" i="10"/>
  <c r="I30" i="9"/>
  <c r="I29" i="9"/>
  <c r="I28" i="9"/>
  <c r="I27" i="9"/>
  <c r="I26" i="9"/>
  <c r="I25" i="9"/>
  <c r="I24" i="9"/>
  <c r="I23" i="9"/>
  <c r="I22" i="9"/>
  <c r="I21" i="9"/>
  <c r="I20" i="9"/>
  <c r="I19" i="9"/>
  <c r="I18" i="9"/>
  <c r="I17" i="9"/>
  <c r="I16" i="9"/>
  <c r="I15" i="9"/>
  <c r="I14" i="9"/>
  <c r="I13" i="9"/>
  <c r="I12" i="9"/>
  <c r="I11" i="9"/>
  <c r="I10" i="9"/>
  <c r="I9" i="9"/>
  <c r="I8" i="9"/>
  <c r="L11" i="11"/>
  <c r="L10" i="11"/>
  <c r="L9" i="11"/>
  <c r="L8" i="11"/>
  <c r="G33" i="1" l="1"/>
  <c r="I23" i="14" l="1"/>
  <c r="H23" i="14"/>
  <c r="G23" i="14"/>
  <c r="F23" i="14"/>
  <c r="E23" i="14"/>
  <c r="D23" i="14"/>
  <c r="C17" i="14"/>
  <c r="K22" i="1" l="1"/>
  <c r="K24" i="1"/>
  <c r="K23" i="1"/>
  <c r="C13" i="12" l="1"/>
  <c r="B13" i="12"/>
  <c r="A13" i="12"/>
  <c r="D10" i="12" l="1"/>
  <c r="D9" i="12"/>
  <c r="C7" i="12"/>
  <c r="A7" i="12"/>
  <c r="F10" i="12"/>
  <c r="F9" i="12"/>
  <c r="B10" i="12"/>
  <c r="B9" i="12"/>
  <c r="C10" i="12"/>
  <c r="C9" i="12"/>
  <c r="A10" i="12"/>
  <c r="A9" i="12"/>
  <c r="L14" i="11" l="1"/>
  <c r="L15" i="11"/>
  <c r="L16" i="11"/>
  <c r="L17" i="11"/>
  <c r="L18" i="11"/>
  <c r="L19" i="11"/>
  <c r="L20" i="11"/>
  <c r="L22" i="11"/>
  <c r="L23" i="11"/>
  <c r="L24" i="11"/>
  <c r="P9" i="7"/>
  <c r="P8" i="7"/>
  <c r="P7" i="7"/>
  <c r="P6" i="7"/>
  <c r="K16" i="10"/>
  <c r="K15" i="10"/>
  <c r="K14" i="10"/>
  <c r="K13" i="10"/>
  <c r="K12" i="10"/>
  <c r="C35" i="1"/>
  <c r="B35" i="1"/>
  <c r="K18" i="10" l="1"/>
  <c r="L21" i="11"/>
  <c r="L25" i="11" s="1"/>
  <c r="L29" i="11" s="1"/>
  <c r="H31" i="9"/>
  <c r="I3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E Ramos</author>
    <author>Karyn VanWhy</author>
  </authors>
  <commentList>
    <comment ref="A6" authorId="0" shapeId="0" xr:uid="{00000000-0006-0000-0000-000001000000}">
      <text>
        <r>
          <rPr>
            <b/>
            <sz val="9"/>
            <color indexed="81"/>
            <rFont val="Tahoma"/>
            <family val="2"/>
          </rPr>
          <t>Travel Specialist:</t>
        </r>
        <r>
          <rPr>
            <sz val="9"/>
            <color indexed="81"/>
            <rFont val="Tahoma"/>
            <family val="2"/>
          </rPr>
          <t xml:space="preserve">
Travels should be submitted well in advance. Allow for up to 8 business days for processing.</t>
        </r>
      </text>
    </comment>
    <comment ref="F6" authorId="1" shapeId="0" xr:uid="{00000000-0006-0000-0000-000002000000}">
      <text>
        <r>
          <rPr>
            <sz val="9"/>
            <color indexed="81"/>
            <rFont val="Tahoma"/>
            <family val="2"/>
          </rPr>
          <t>Add Admin Staff Name and Phone number if they completed this form and/or</t>
        </r>
        <r>
          <rPr>
            <b/>
            <sz val="9"/>
            <color indexed="81"/>
            <rFont val="Tahoma"/>
            <family val="2"/>
          </rPr>
          <t xml:space="preserve"> if they require a copy of the approved travel request form</t>
        </r>
        <r>
          <rPr>
            <sz val="9"/>
            <color indexed="81"/>
            <rFont val="Tahoma"/>
            <family val="2"/>
          </rPr>
          <t xml:space="preserve"> once approved by the Travel Office.</t>
        </r>
      </text>
    </comment>
    <comment ref="B9" authorId="0" shapeId="0" xr:uid="{00000000-0006-0000-0000-000003000000}">
      <text>
        <r>
          <rPr>
            <sz val="11"/>
            <color indexed="81"/>
            <rFont val="Tahoma"/>
            <family val="2"/>
          </rPr>
          <t>If using a host hotel, select 'Yes' and input host hotel rate. Otherwise, use published rate for City/County/Time of Travel. Click on 'Key' tab below for the reference chart.</t>
        </r>
      </text>
    </comment>
    <comment ref="C9" authorId="0" shapeId="0" xr:uid="{00000000-0006-0000-0000-000004000000}">
      <text>
        <r>
          <rPr>
            <b/>
            <sz val="9"/>
            <color indexed="81"/>
            <rFont val="Tahoma"/>
            <family val="2"/>
          </rPr>
          <t>Allowed Values:</t>
        </r>
        <r>
          <rPr>
            <sz val="9"/>
            <color indexed="81"/>
            <rFont val="Tahoma"/>
            <family val="2"/>
          </rPr>
          <t xml:space="preserve">
</t>
        </r>
        <r>
          <rPr>
            <sz val="11"/>
            <color indexed="81"/>
            <rFont val="Tahoma"/>
            <family val="2"/>
          </rPr>
          <t>$49; $54; $59; $64; $69;</t>
        </r>
        <r>
          <rPr>
            <sz val="9"/>
            <color indexed="81"/>
            <rFont val="Tahoma"/>
            <family val="2"/>
          </rPr>
          <t xml:space="preserve">
</t>
        </r>
        <r>
          <rPr>
            <sz val="11"/>
            <color indexed="81"/>
            <rFont val="Tahoma"/>
            <family val="2"/>
          </rPr>
          <t>Reimbursement rate chart available on Travel Website or via
Links tab below.</t>
        </r>
      </text>
    </comment>
    <comment ref="D9" authorId="0" shapeId="0" xr:uid="{00000000-0006-0000-0000-000005000000}">
      <text>
        <r>
          <rPr>
            <sz val="11"/>
            <color indexed="81"/>
            <rFont val="Tahoma"/>
            <family val="2"/>
          </rPr>
          <t>Please include documentation showing host hotel and rate.</t>
        </r>
      </text>
    </comment>
    <comment ref="E9" authorId="0" shapeId="0" xr:uid="{00000000-0006-0000-0000-000006000000}">
      <text>
        <r>
          <rPr>
            <sz val="11"/>
            <color indexed="81"/>
            <rFont val="Tahoma"/>
            <family val="2"/>
          </rPr>
          <t xml:space="preserve">xx-xxxx-xxxxx-5810 In-State
xx-xxxx-xxxxx-5818 In-State w/Students
xx-xxxx-xxxxx-5819 Recruiting
xx-xxxx-xxxxx-5820 Out-Of-State
xx-xxxx-xxxxx-5828 Out-Of-State w/Students
If two or more budget codes are being used, please provide a dollar amount or percentage that each budget is contributing to the travel.
You may use the Additional Inforamation Box or attach a separate document.
</t>
        </r>
      </text>
    </comment>
    <comment ref="E12" authorId="1" shapeId="0" xr:uid="{00000000-0006-0000-0000-000007000000}">
      <text>
        <r>
          <rPr>
            <sz val="9"/>
            <color indexed="81"/>
            <rFont val="Tahoma"/>
            <family val="2"/>
          </rPr>
          <t xml:space="preserve">Submit your class roster,including student ID numbers with this e-Travel Request form.  </t>
        </r>
        <r>
          <rPr>
            <b/>
            <sz val="9"/>
            <color indexed="81"/>
            <rFont val="Tahoma"/>
            <family val="2"/>
          </rPr>
          <t>Submit any changes to your roster to the Travel Office by 4pm the last business day prior to your departure date.</t>
        </r>
      </text>
    </comment>
    <comment ref="D20" authorId="1" shapeId="0" xr:uid="{00000000-0006-0000-0000-000008000000}">
      <text>
        <r>
          <rPr>
            <sz val="9"/>
            <color indexed="81"/>
            <rFont val="Tahoma"/>
            <family val="2"/>
          </rPr>
          <t xml:space="preserve">Explain </t>
        </r>
        <r>
          <rPr>
            <b/>
            <sz val="9"/>
            <color indexed="81"/>
            <rFont val="Tahoma"/>
            <family val="2"/>
          </rPr>
          <t>Other</t>
        </r>
        <r>
          <rPr>
            <sz val="9"/>
            <color indexed="81"/>
            <rFont val="Tahoma"/>
            <family val="2"/>
          </rPr>
          <t xml:space="preserve">; List </t>
        </r>
        <r>
          <rPr>
            <b/>
            <sz val="9"/>
            <color indexed="81"/>
            <rFont val="Tahoma"/>
            <family val="2"/>
          </rPr>
          <t>rental car company</t>
        </r>
        <r>
          <rPr>
            <sz val="9"/>
            <color indexed="81"/>
            <rFont val="Tahoma"/>
            <family val="2"/>
          </rPr>
          <t xml:space="preserve"> where reservation was made; list who you are traveling with if selected </t>
        </r>
        <r>
          <rPr>
            <b/>
            <sz val="9"/>
            <color indexed="81"/>
            <rFont val="Tahoma"/>
            <family val="2"/>
          </rPr>
          <t>Riding With</t>
        </r>
        <r>
          <rPr>
            <sz val="9"/>
            <color indexed="81"/>
            <rFont val="Tahoma"/>
            <family val="2"/>
          </rPr>
          <t>.</t>
        </r>
      </text>
    </comment>
    <comment ref="A23" authorId="1" shapeId="0" xr:uid="{00000000-0006-0000-0000-000009000000}">
      <text>
        <r>
          <rPr>
            <sz val="9"/>
            <color indexed="81"/>
            <rFont val="Tahoma"/>
            <family val="2"/>
          </rPr>
          <t xml:space="preserve">The traveler may only book a flight after receiving email authorization from the Travel Office.
</t>
        </r>
      </text>
    </comment>
    <comment ref="A24" authorId="1" shapeId="0" xr:uid="{00000000-0006-0000-0000-00000A000000}">
      <text>
        <r>
          <rPr>
            <sz val="9"/>
            <color indexed="81"/>
            <rFont val="Tahoma"/>
            <family val="2"/>
          </rPr>
          <t xml:space="preserve">Only mid or intermediate size rentals are allowed unless traveling with multiple employees or students.  </t>
        </r>
        <r>
          <rPr>
            <b/>
            <sz val="9"/>
            <color indexed="81"/>
            <rFont val="Tahoma"/>
            <family val="2"/>
          </rPr>
          <t xml:space="preserve">DO NOT purchase insurance. </t>
        </r>
        <r>
          <rPr>
            <sz val="9"/>
            <color indexed="81"/>
            <rFont val="Tahoma"/>
            <family val="2"/>
          </rPr>
          <t xml:space="preserve">AWC Employees with an approved e-Travel Request are covered by AWC's Insurance policy.
</t>
        </r>
      </text>
    </comment>
    <comment ref="A25" authorId="1" shapeId="0" xr:uid="{00000000-0006-0000-0000-00000B000000}">
      <text>
        <r>
          <rPr>
            <sz val="9"/>
            <color indexed="81"/>
            <rFont val="Tahoma"/>
            <family val="2"/>
          </rPr>
          <t xml:space="preserve">Prepaid gas receipts are not acceptable.  Receipts must include: # of gallons &amp; $ per gallon purchased.
</t>
        </r>
      </text>
    </comment>
    <comment ref="A27" authorId="1" shapeId="0" xr:uid="{00000000-0006-0000-0000-00000C000000}">
      <text>
        <r>
          <rPr>
            <sz val="9"/>
            <color indexed="81"/>
            <rFont val="Tahoma"/>
            <family val="2"/>
          </rPr>
          <t>Mileage Rates:
Personal Vehicles</t>
        </r>
        <r>
          <rPr>
            <b/>
            <sz val="9"/>
            <color indexed="81"/>
            <rFont val="Tahoma"/>
            <family val="2"/>
          </rPr>
          <t xml:space="preserve"> .655/mile effective 1/8/24</t>
        </r>
        <r>
          <rPr>
            <sz val="9"/>
            <color indexed="81"/>
            <rFont val="Tahoma"/>
            <family val="2"/>
          </rPr>
          <t xml:space="preserve">
AWC Van </t>
        </r>
        <r>
          <rPr>
            <b/>
            <sz val="9"/>
            <color indexed="81"/>
            <rFont val="Tahoma"/>
            <family val="2"/>
          </rPr>
          <t>.655/mile</t>
        </r>
        <r>
          <rPr>
            <sz val="9"/>
            <color indexed="81"/>
            <rFont val="Tahoma"/>
            <family val="2"/>
          </rPr>
          <t xml:space="preserve"> + </t>
        </r>
        <r>
          <rPr>
            <b/>
            <sz val="9"/>
            <color indexed="81"/>
            <rFont val="Tahoma"/>
            <family val="2"/>
          </rPr>
          <t>$19.69</t>
        </r>
        <r>
          <rPr>
            <sz val="9"/>
            <color indexed="81"/>
            <rFont val="Tahoma"/>
            <family val="2"/>
          </rPr>
          <t xml:space="preserve"> prep fee per van </t>
        </r>
        <r>
          <rPr>
            <i/>
            <sz val="9"/>
            <color indexed="81"/>
            <rFont val="Tahoma"/>
            <family val="2"/>
          </rPr>
          <t>(add under other expenses)</t>
        </r>
        <r>
          <rPr>
            <sz val="9"/>
            <color indexed="81"/>
            <rFont val="Tahoma"/>
            <family val="2"/>
          </rPr>
          <t xml:space="preserve">
AWC Bus: </t>
        </r>
        <r>
          <rPr>
            <b/>
            <sz val="9"/>
            <color indexed="81"/>
            <rFont val="Tahoma"/>
            <family val="2"/>
          </rPr>
          <t>$42.50</t>
        </r>
        <r>
          <rPr>
            <sz val="9"/>
            <color indexed="81"/>
            <rFont val="Tahoma"/>
            <family val="2"/>
          </rPr>
          <t xml:space="preserve"> prep fee, </t>
        </r>
        <r>
          <rPr>
            <b/>
            <sz val="9"/>
            <color indexed="81"/>
            <rFont val="Tahoma"/>
            <family val="2"/>
          </rPr>
          <t>.47/mile</t>
        </r>
        <r>
          <rPr>
            <sz val="9"/>
            <color indexed="81"/>
            <rFont val="Tahoma"/>
            <family val="2"/>
          </rPr>
          <t xml:space="preserve">, Driver's Standby Salary @ </t>
        </r>
        <r>
          <rPr>
            <b/>
            <sz val="9"/>
            <color indexed="81"/>
            <rFont val="Tahoma"/>
            <family val="2"/>
          </rPr>
          <t>$31.70/hour</t>
        </r>
        <r>
          <rPr>
            <sz val="9"/>
            <color indexed="81"/>
            <rFont val="Tahoma"/>
            <family val="2"/>
          </rPr>
          <t>, driver meals and lodging</t>
        </r>
        <r>
          <rPr>
            <b/>
            <sz val="9"/>
            <color indexed="81"/>
            <rFont val="Tahoma"/>
            <family val="2"/>
          </rPr>
          <t xml:space="preserve"> </t>
        </r>
        <r>
          <rPr>
            <sz val="9"/>
            <color indexed="81"/>
            <rFont val="Tahoma"/>
            <family val="2"/>
          </rPr>
          <t xml:space="preserve">
Black &amp; Yellow Bus: </t>
        </r>
        <r>
          <rPr>
            <b/>
            <sz val="9"/>
            <color indexed="81"/>
            <rFont val="Tahoma"/>
            <family val="2"/>
          </rPr>
          <t>$1.94/mile</t>
        </r>
        <r>
          <rPr>
            <sz val="9"/>
            <color indexed="81"/>
            <rFont val="Tahoma"/>
            <family val="2"/>
          </rPr>
          <t xml:space="preserve">, Drive Time Wages @ </t>
        </r>
        <r>
          <rPr>
            <b/>
            <sz val="9"/>
            <color indexed="81"/>
            <rFont val="Tahoma"/>
            <family val="2"/>
          </rPr>
          <t>$25.00/hour</t>
        </r>
        <r>
          <rPr>
            <sz val="9"/>
            <color indexed="81"/>
            <rFont val="Tahoma"/>
            <family val="2"/>
          </rPr>
          <t xml:space="preserve">,  Driver's Standby Salary </t>
        </r>
        <r>
          <rPr>
            <b/>
            <sz val="9"/>
            <color indexed="81"/>
            <rFont val="Tahoma"/>
            <family val="2"/>
          </rPr>
          <t>@ $33.29/hour</t>
        </r>
        <r>
          <rPr>
            <sz val="9"/>
            <color indexed="81"/>
            <rFont val="Tahoma"/>
            <family val="2"/>
          </rPr>
          <t>,
driver meals and lodging</t>
        </r>
      </text>
    </comment>
    <comment ref="A28" authorId="0" shapeId="0" xr:uid="{00000000-0006-0000-0000-00000D000000}">
      <text>
        <r>
          <rPr>
            <sz val="9"/>
            <color indexed="81"/>
            <rFont val="Tahoma"/>
            <family val="2"/>
          </rPr>
          <t>Attach meeting and conference agendas to validate allowable meal costs</t>
        </r>
      </text>
    </comment>
    <comment ref="A29" authorId="1" shapeId="0" xr:uid="{00000000-0006-0000-0000-00000E000000}">
      <text>
        <r>
          <rPr>
            <sz val="9"/>
            <color indexed="81"/>
            <rFont val="Tahoma"/>
            <family val="2"/>
          </rPr>
          <t>If staying at a host hotel,  documentation listing the hotel and rate for the event will need to be submitted with your e-Travel Request.</t>
        </r>
      </text>
    </comment>
    <comment ref="D31" authorId="0" shapeId="0" xr:uid="{00000000-0006-0000-0000-00000F000000}">
      <text>
        <r>
          <rPr>
            <b/>
            <sz val="9"/>
            <color indexed="81"/>
            <rFont val="Tahoma"/>
            <family val="2"/>
          </rPr>
          <t>Travel Specialist:</t>
        </r>
        <r>
          <rPr>
            <sz val="9"/>
            <color indexed="81"/>
            <rFont val="Tahoma"/>
            <family val="2"/>
          </rPr>
          <t xml:space="preserve">
Available to non-Travel Pcard holders.</t>
        </r>
      </text>
    </comment>
    <comment ref="G33" authorId="0" shapeId="0" xr:uid="{00000000-0006-0000-0000-000010000000}">
      <text>
        <r>
          <rPr>
            <b/>
            <sz val="9"/>
            <color indexed="81"/>
            <rFont val="Tahoma"/>
            <family val="2"/>
          </rPr>
          <t>Travel Specialist:</t>
        </r>
        <r>
          <rPr>
            <sz val="9"/>
            <color indexed="81"/>
            <rFont val="Tahoma"/>
            <family val="2"/>
          </rPr>
          <t xml:space="preserve">
Date Needed formula is the date of departure minus 14 days.</t>
        </r>
      </text>
    </comment>
    <comment ref="D35" authorId="0" shapeId="0" xr:uid="{00000000-0006-0000-0000-000011000000}">
      <text>
        <r>
          <rPr>
            <sz val="11"/>
            <color indexed="81"/>
            <rFont val="Tahoma"/>
            <family val="2"/>
          </rPr>
          <t>If two or more budget codes are being used, please do the following: input the codes seperated by commas into the Add'l Budget Code box and next to the code, provide a dollar amount or percentage that each budget is contributing to the travel.
Example of a $1,000 travel:
20% from xx-xxxx-xxxxx-5820,
40% from xx-xxxx-xxxxx-5820, and
40% from xx-xxxx-xxxxx-5820.
or,
$200 from xx-xxxx-xxxxx-5820,
$400 from xx-xxxx-xxxxx-5820, and
$400 from xx-xxxx-xxxxx-5820.</t>
        </r>
        <r>
          <rPr>
            <sz val="9"/>
            <color indexed="81"/>
            <rFont val="Tahoma"/>
            <family val="2"/>
          </rPr>
          <t xml:space="preserve">
</t>
        </r>
      </text>
    </comment>
    <comment ref="A36" authorId="0" shapeId="0" xr:uid="{00000000-0006-0000-0000-000012000000}">
      <text>
        <r>
          <rPr>
            <b/>
            <sz val="9"/>
            <color indexed="81"/>
            <rFont val="Tahoma"/>
            <family val="2"/>
          </rPr>
          <t xml:space="preserve">Include the following if applicable: </t>
        </r>
        <r>
          <rPr>
            <sz val="9"/>
            <color indexed="81"/>
            <rFont val="Tahoma"/>
            <family val="2"/>
          </rPr>
          <t xml:space="preserve">Flight quotes, rental car reservations, conference registration forms, conference host hotel list, agendas, invitations, mileage amounts not found on Appendix K,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 E Ramos</author>
  </authors>
  <commentList>
    <comment ref="O5" authorId="0" shapeId="0" xr:uid="{00000000-0006-0000-0100-000001000000}">
      <text>
        <r>
          <rPr>
            <b/>
            <sz val="9"/>
            <color indexed="81"/>
            <rFont val="Tahoma"/>
            <family val="2"/>
          </rPr>
          <t>Meals and lodging.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E Ramos</author>
  </authors>
  <commentList>
    <comment ref="I26" authorId="0" shapeId="0" xr:uid="{00000000-0006-0000-0200-000002000000}">
      <text>
        <r>
          <rPr>
            <b/>
            <sz val="9"/>
            <color indexed="81"/>
            <rFont val="Tahoma"/>
            <family val="2"/>
          </rPr>
          <t>Travel Specialist:</t>
        </r>
        <r>
          <rPr>
            <sz val="9"/>
            <color indexed="81"/>
            <rFont val="Tahoma"/>
            <family val="2"/>
          </rPr>
          <t xml:space="preserve">
If you were given an advance for out-of-pocket expenses, input the total amount.</t>
        </r>
      </text>
    </comment>
    <comment ref="I27" authorId="0" shapeId="0" xr:uid="{00000000-0006-0000-0200-000003000000}">
      <text>
        <r>
          <rPr>
            <b/>
            <sz val="9"/>
            <color indexed="81"/>
            <rFont val="Tahoma"/>
            <family val="2"/>
          </rPr>
          <t>Travel Specialist:</t>
        </r>
        <r>
          <rPr>
            <sz val="9"/>
            <color indexed="81"/>
            <rFont val="Tahoma"/>
            <family val="2"/>
          </rPr>
          <t xml:space="preserve">
All expenses listed on your claim form that were paid on your Travel Pcard.</t>
        </r>
      </text>
    </comment>
    <comment ref="I28" authorId="0" shapeId="0" xr:uid="{00000000-0006-0000-0200-000004000000}">
      <text>
        <r>
          <rPr>
            <b/>
            <sz val="9"/>
            <color indexed="81"/>
            <rFont val="Tahoma"/>
            <family val="2"/>
          </rPr>
          <t>Travel Specialist:</t>
        </r>
        <r>
          <rPr>
            <sz val="9"/>
            <color indexed="81"/>
            <rFont val="Tahoma"/>
            <family val="2"/>
          </rPr>
          <t xml:space="preserve">
All expenses listed on your claim form paid by the Travel Office. E.g., Registration fees, flights purchased on AdTrav, etc.</t>
        </r>
      </text>
    </comment>
    <comment ref="I29" authorId="0" shapeId="0" xr:uid="{00000000-0006-0000-0200-000005000000}">
      <text>
        <r>
          <rPr>
            <b/>
            <sz val="9"/>
            <color indexed="81"/>
            <rFont val="Tahoma"/>
            <family val="2"/>
          </rPr>
          <t>Albert E Ramos:</t>
        </r>
        <r>
          <rPr>
            <sz val="9"/>
            <color indexed="81"/>
            <rFont val="Tahoma"/>
            <family val="2"/>
          </rPr>
          <t xml:space="preserve">
Amounts in parentheses are owed back to the college. Submit this claim form and you will be invoiced. All payments are due within 30 days of invoice and can be paid via AWC cashiers. The Travel Office does not accept payments.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Albert E Ramos</author>
  </authors>
  <commentList>
    <comment ref="F4" authorId="0" shapeId="0" xr:uid="{00000000-0006-0000-0300-000001000000}">
      <text>
        <r>
          <rPr>
            <sz val="9"/>
            <color indexed="81"/>
            <rFont val="Tahoma"/>
            <family val="2"/>
          </rPr>
          <t>This is your Blanket Purchase Order Number. Please contact the Travel Specialist for your assigned
BPO number at 47616.</t>
        </r>
      </text>
    </comment>
  </commentList>
</comments>
</file>

<file path=xl/sharedStrings.xml><?xml version="1.0" encoding="utf-8"?>
<sst xmlns="http://schemas.openxmlformats.org/spreadsheetml/2006/main" count="343" uniqueCount="254">
  <si>
    <t>ARIZONA WESTERN COLLEGE</t>
  </si>
  <si>
    <t>Shaded area is for Travel Office use only</t>
  </si>
  <si>
    <t>Traveler's Legal First and Last Name</t>
  </si>
  <si>
    <t>AWC ID Number</t>
  </si>
  <si>
    <t>Pcard</t>
  </si>
  <si>
    <t>Travel Request 
Number</t>
  </si>
  <si>
    <t>Department</t>
  </si>
  <si>
    <t>Purpose of Travel</t>
  </si>
  <si>
    <t>Lodging Rate</t>
  </si>
  <si>
    <t>Meal Rate</t>
  </si>
  <si>
    <t>Host Hotel</t>
  </si>
  <si>
    <t>Budget Code</t>
  </si>
  <si>
    <t>Name(s) of Person(s) to Accompany You</t>
  </si>
  <si>
    <t>Students on Trip</t>
  </si>
  <si>
    <t># of Staff Traveling</t>
  </si>
  <si>
    <t># of Students Traveling</t>
  </si>
  <si>
    <t>Departure Date</t>
  </si>
  <si>
    <t>City, State</t>
  </si>
  <si>
    <t>Time</t>
  </si>
  <si>
    <t>Arrival Date</t>
  </si>
  <si>
    <t>ESTIMATED COSTS</t>
  </si>
  <si>
    <t>Travel Office Use</t>
  </si>
  <si>
    <t>Breakfast</t>
  </si>
  <si>
    <r>
      <t>Flight</t>
    </r>
    <r>
      <rPr>
        <b/>
        <vertAlign val="superscript"/>
        <sz val="11"/>
        <color rgb="FFFF0000"/>
        <rFont val="Calibri"/>
        <family val="2"/>
        <scheme val="minor"/>
      </rPr>
      <t>+</t>
    </r>
  </si>
  <si>
    <t>Lunch</t>
  </si>
  <si>
    <t>Rental Vehicle</t>
  </si>
  <si>
    <t>Dinner</t>
  </si>
  <si>
    <t>Gas</t>
  </si>
  <si>
    <r>
      <t>Registration</t>
    </r>
    <r>
      <rPr>
        <b/>
        <vertAlign val="superscript"/>
        <sz val="11"/>
        <color rgb="FFFF0000"/>
        <rFont val="Calibri"/>
        <family val="2"/>
        <scheme val="minor"/>
      </rPr>
      <t>+</t>
    </r>
  </si>
  <si>
    <t>Ck#</t>
  </si>
  <si>
    <t>Mileage</t>
  </si>
  <si>
    <t>Dt. Pd.</t>
  </si>
  <si>
    <t>Dt.Pd.</t>
  </si>
  <si>
    <t>Total</t>
  </si>
  <si>
    <t>Date Approval Received by Travel Office</t>
  </si>
  <si>
    <r>
      <t xml:space="preserve"> </t>
    </r>
    <r>
      <rPr>
        <b/>
        <vertAlign val="superscript"/>
        <sz val="10"/>
        <color rgb="FFFF0000"/>
        <rFont val="Calibri"/>
        <family val="2"/>
        <scheme val="minor"/>
      </rPr>
      <t>+</t>
    </r>
    <r>
      <rPr>
        <b/>
        <sz val="10"/>
        <color rgb="FFFF0000"/>
        <rFont val="Calibri"/>
        <family val="2"/>
        <scheme val="minor"/>
      </rPr>
      <t>Attach Supporting Documentation to Validate Costs</t>
    </r>
  </si>
  <si>
    <t>Driver's License # (if driving)</t>
  </si>
  <si>
    <t>By submitting this e-Travel Request form you certify that the above listed driver's license is valid as required by A.R.S. § 28-3151.  Also, if driving a personal vehicle, your signature certifies that you have adequate liability insurance as required by A.R.S. § 28-4131.</t>
  </si>
  <si>
    <t>Submit this form (Excel format only) to your Supervisor for Approval.</t>
  </si>
  <si>
    <t>Date</t>
  </si>
  <si>
    <t>Key for Drop Down Selection Options</t>
  </si>
  <si>
    <t>Airline</t>
  </si>
  <si>
    <t>Personal Vehicle</t>
  </si>
  <si>
    <t>AWC Van-8 (7 pass + driver)</t>
  </si>
  <si>
    <t>Parker Bus</t>
  </si>
  <si>
    <t>Parker Van</t>
  </si>
  <si>
    <r>
      <rPr>
        <sz val="11"/>
        <color rgb="FFFF0000"/>
        <rFont val="Calibri"/>
        <family val="2"/>
      </rPr>
      <t>*</t>
    </r>
    <r>
      <rPr>
        <sz val="11"/>
        <color theme="1"/>
        <rFont val="Calibri"/>
        <family val="2"/>
        <scheme val="minor"/>
      </rPr>
      <t>Please Select One</t>
    </r>
    <r>
      <rPr>
        <sz val="11"/>
        <color rgb="FFFF0000"/>
        <rFont val="Calibri"/>
        <family val="2"/>
      </rPr>
      <t>*</t>
    </r>
  </si>
  <si>
    <t>Travel Purpose</t>
  </si>
  <si>
    <t>Conference</t>
  </si>
  <si>
    <t>Field Trip</t>
  </si>
  <si>
    <t>Game</t>
  </si>
  <si>
    <t>ITN Travel</t>
  </si>
  <si>
    <t>Meeting</t>
  </si>
  <si>
    <t>Open Ended</t>
  </si>
  <si>
    <t>Student Event</t>
  </si>
  <si>
    <t>Student Pickup</t>
  </si>
  <si>
    <t>Teaching Mileage</t>
  </si>
  <si>
    <t>Upward Bound</t>
  </si>
  <si>
    <t>Yes</t>
  </si>
  <si>
    <t>No</t>
  </si>
  <si>
    <r>
      <rPr>
        <sz val="11"/>
        <color rgb="FFFF0000"/>
        <rFont val="Calibri"/>
        <family val="2"/>
      </rPr>
      <t>*</t>
    </r>
    <r>
      <rPr>
        <sz val="11"/>
        <color theme="1"/>
        <rFont val="Calibri"/>
        <family val="2"/>
        <scheme val="minor"/>
      </rPr>
      <t>Select</t>
    </r>
    <r>
      <rPr>
        <sz val="11"/>
        <color rgb="FFFF0000"/>
        <rFont val="Calibri"/>
        <family val="2"/>
      </rPr>
      <t>*</t>
    </r>
  </si>
  <si>
    <t>Travel Request Number</t>
  </si>
  <si>
    <t>Depart</t>
  </si>
  <si>
    <t>Arrive</t>
  </si>
  <si>
    <t>Location</t>
  </si>
  <si>
    <t>End</t>
  </si>
  <si>
    <t>Dates of Expenses</t>
  </si>
  <si>
    <t>Flight</t>
  </si>
  <si>
    <t>Lodging</t>
  </si>
  <si>
    <t xml:space="preserve">              Lunch</t>
  </si>
  <si>
    <t xml:space="preserve">              Dinner</t>
  </si>
  <si>
    <t>Parking, Shuttle, Taxi</t>
  </si>
  <si>
    <t>Private Vehicle Mileage</t>
  </si>
  <si>
    <t>Registration</t>
  </si>
  <si>
    <t>*Other Expenses</t>
  </si>
  <si>
    <t>Total Travel Expenses</t>
  </si>
  <si>
    <t>Net Reimbursement</t>
  </si>
  <si>
    <t>Shaded area for Travel Office use only</t>
  </si>
  <si>
    <t>OMNI Clause for Grant Funded Travel</t>
  </si>
  <si>
    <t>From</t>
  </si>
  <si>
    <t>To</t>
  </si>
  <si>
    <t>Total Miles</t>
  </si>
  <si>
    <t>By submitting this e-Claim form, the traveler is indicating that the information is correct and that he/she is not requesting any reimbursements not allowed or not actually expended and/or payment for these services and/or expenses has not been and will not be reimbursed from any other sources.</t>
  </si>
  <si>
    <t>Teaching Mileage Reimbursement Claim Form</t>
  </si>
  <si>
    <t>Phone Number</t>
  </si>
  <si>
    <t>The College will pay mileage to full-time faculty who are assigned to teach at a campus other than their post of duty or "home campus".  Payment for travel will be made after the course has been completed (see AWC Travel Manual, Procedure 360.1.)</t>
  </si>
  <si>
    <t>Class</t>
  </si>
  <si>
    <t>Syn #</t>
  </si>
  <si>
    <t>Begin Date</t>
  </si>
  <si>
    <t>End Date</t>
  </si>
  <si>
    <t>Day(s) of Week</t>
  </si>
  <si>
    <t>Locations</t>
  </si>
  <si>
    <t>Round Trip Miles</t>
  </si>
  <si>
    <t># of Class Meetings</t>
  </si>
  <si>
    <t>Grand Total</t>
  </si>
  <si>
    <t>By signing this form, the traveler is indicating that the information is correct and that he/she is not requesting any reimbursements not allowed or not actually expended and/or payment for these services and/or expenses has not been and will not be reimbursed from any other sources.</t>
  </si>
  <si>
    <t>Key</t>
  </si>
  <si>
    <t>Main Campus to E-Center</t>
  </si>
  <si>
    <t>Main Campus to Martin Luther King Jr. Center</t>
  </si>
  <si>
    <t>Main Campus to MCAS</t>
  </si>
  <si>
    <t>Main Campus to San Luis High School</t>
  </si>
  <si>
    <t>Main Campus to San Luis Learning Center</t>
  </si>
  <si>
    <t>Main Campus to Somerton Center</t>
  </si>
  <si>
    <t>Main Campus to Somerton Middle School</t>
  </si>
  <si>
    <t>Main Campus to Wellton</t>
  </si>
  <si>
    <t>Main Campus to YPG</t>
  </si>
  <si>
    <t xml:space="preserve">Main Campus to YRMC  </t>
  </si>
  <si>
    <t>Main Campus to YRMC Corporate Center</t>
  </si>
  <si>
    <t>Travel Expense Claim Form</t>
  </si>
  <si>
    <t>Instructions for submitting this claim form for approval</t>
  </si>
  <si>
    <t>Instructions for submitting this claim form for Teaching Mileage Reimbursement</t>
  </si>
  <si>
    <t>By approving this travel I certify to the best of my knowledge and belief that the travel is accurate and necessary to this grant award. These expenditures are for the purposes and objectives set forth in the terms and conditions of the award to fulfill grant requirements and the costs are reasonable and consistent with the requirements of AWC.  I am aware that any false, fictitious, or fraudulent information, or the omission of any material fact, may subject me to criminal, civil, or administrative penalties for fraud, false statements, false claims or otherwise. (U.S. Code Title 18, Section 10001 and Title 31, Sections 3729-3730 and 3801-3812).</t>
  </si>
  <si>
    <t>Mode of Transit:</t>
  </si>
  <si>
    <t>*Specify Mode of Transit:</t>
  </si>
  <si>
    <t>Event Name</t>
  </si>
  <si>
    <t>Add'l Information: Budget Codes, Omni Clause, etc.</t>
  </si>
  <si>
    <t>Professional Growth</t>
  </si>
  <si>
    <t>Mobile Number</t>
  </si>
  <si>
    <t>Open-Ended Mileage Reimbursement Claim Form</t>
  </si>
  <si>
    <t>TRAVEL REQUEST FORM</t>
  </si>
  <si>
    <t xml:space="preserve">Ck# </t>
  </si>
  <si>
    <t>Traveler's First and Last Name</t>
  </si>
  <si>
    <t>Employee ID</t>
  </si>
  <si>
    <t>BPO</t>
  </si>
  <si>
    <t>OE</t>
  </si>
  <si>
    <t>OE Travel Request Number</t>
  </si>
  <si>
    <t>Type</t>
  </si>
  <si>
    <t>TR</t>
  </si>
  <si>
    <r>
      <rPr>
        <sz val="11"/>
        <color rgb="FFFF0000"/>
        <rFont val="Calibri"/>
        <family val="2"/>
        <scheme val="minor"/>
      </rPr>
      <t>*</t>
    </r>
    <r>
      <rPr>
        <sz val="11"/>
        <color theme="1"/>
        <rFont val="Calibri"/>
        <family val="2"/>
        <scheme val="minor"/>
      </rPr>
      <t>Select</t>
    </r>
    <r>
      <rPr>
        <sz val="11"/>
        <color rgb="FFFF0000"/>
        <rFont val="Calibri"/>
        <family val="2"/>
        <scheme val="minor"/>
      </rPr>
      <t>*</t>
    </r>
  </si>
  <si>
    <t>Meals: Breakfast</t>
  </si>
  <si>
    <t>Travel Specialist</t>
  </si>
  <si>
    <t>Travel Specialist Supervisor</t>
  </si>
  <si>
    <t>Volunteering</t>
  </si>
  <si>
    <t>Rental Vehicle*</t>
  </si>
  <si>
    <t>Riding with*</t>
  </si>
  <si>
    <t>Vehicle Cost Comparison Chart</t>
  </si>
  <si>
    <t>Total Distance Covered</t>
  </si>
  <si>
    <t>miles</t>
  </si>
  <si>
    <t>hours</t>
  </si>
  <si>
    <t>Vehicle Type</t>
  </si>
  <si>
    <t>Rate/Mile</t>
  </si>
  <si>
    <t>Prep Fee</t>
  </si>
  <si>
    <t>Drive Rate</t>
  </si>
  <si>
    <t>Standby Rate</t>
  </si>
  <si>
    <t>Totals</t>
  </si>
  <si>
    <t>Private Vehicle</t>
  </si>
  <si>
    <t>College-Owned Vans</t>
  </si>
  <si>
    <t>Activity Buses</t>
  </si>
  <si>
    <t>Black and Yellow Buses</t>
  </si>
  <si>
    <t>Driver Other</t>
  </si>
  <si>
    <r>
      <t>Baggage Fees</t>
    </r>
    <r>
      <rPr>
        <b/>
        <sz val="11"/>
        <color rgb="FF00B050"/>
        <rFont val="Calibri"/>
        <family val="2"/>
        <scheme val="minor"/>
      </rPr>
      <t>*</t>
    </r>
  </si>
  <si>
    <r>
      <t>Meals</t>
    </r>
    <r>
      <rPr>
        <b/>
        <vertAlign val="superscript"/>
        <sz val="11"/>
        <color rgb="FFFF0000"/>
        <rFont val="Calibri"/>
        <family val="2"/>
        <scheme val="minor"/>
      </rPr>
      <t>+</t>
    </r>
    <r>
      <rPr>
        <b/>
        <sz val="11"/>
        <color rgb="FF00B050"/>
        <rFont val="Calibri"/>
        <family val="2"/>
        <scheme val="minor"/>
      </rPr>
      <t>*</t>
    </r>
  </si>
  <si>
    <r>
      <t>Parking, Shuttle, Taxi</t>
    </r>
    <r>
      <rPr>
        <b/>
        <sz val="11"/>
        <color rgb="FF00B050"/>
        <rFont val="Calibri"/>
        <family val="2"/>
        <scheme val="minor"/>
      </rPr>
      <t>*</t>
    </r>
  </si>
  <si>
    <t>Bus Driver Drive Time</t>
  </si>
  <si>
    <t>Bus Driver Standby Time</t>
  </si>
  <si>
    <t>Pay To:</t>
  </si>
  <si>
    <t>Amount:</t>
  </si>
  <si>
    <t>Date Needed:</t>
  </si>
  <si>
    <t>BPO Number</t>
  </si>
  <si>
    <t>Voucher No:</t>
  </si>
  <si>
    <t>Voucher No.</t>
  </si>
  <si>
    <t xml:space="preserve">*Itemize Other Expenses Below </t>
  </si>
  <si>
    <t>Additional Details Regarding Travel</t>
  </si>
  <si>
    <t>For:</t>
  </si>
  <si>
    <t>Travel Arranger Email</t>
  </si>
  <si>
    <t>Travel Arranger Phone Number</t>
  </si>
  <si>
    <t>30p AWC Bus A51</t>
  </si>
  <si>
    <t>35p AWC Bus A50</t>
  </si>
  <si>
    <t>48p AWC Bus A49</t>
  </si>
  <si>
    <t>54p YSTC Black &amp; Yellow Bus</t>
  </si>
  <si>
    <t>48p YSTC Travel Bus T116</t>
  </si>
  <si>
    <t>48p YSTC Travel Bus</t>
  </si>
  <si>
    <t>SM Tours Charter</t>
  </si>
  <si>
    <t>Travel Pcard</t>
  </si>
  <si>
    <t>Date Submitted</t>
  </si>
  <si>
    <r>
      <t xml:space="preserve">Payment Request  </t>
    </r>
    <r>
      <rPr>
        <i/>
        <sz val="12"/>
        <color theme="1"/>
        <rFont val="Calibri"/>
        <family val="2"/>
        <scheme val="minor"/>
      </rPr>
      <t>Allow up to 30 days for physical check processing.</t>
    </r>
  </si>
  <si>
    <t xml:space="preserve">               TR </t>
  </si>
  <si>
    <t>Cash Advances</t>
  </si>
  <si>
    <t>Paid by Travel Pcard</t>
  </si>
  <si>
    <t>Paid by Travel Office</t>
  </si>
  <si>
    <t>By submitting this Claim  form, the traveler is indicating that the information is correct and that he/she is not requesting any reimbursements not allowed or not actually expended and/or payment for these services and/or expenses has not been and will not be reimbursed from any other sources.</t>
  </si>
  <si>
    <t>Attach this form in Excel format with itemized receipts in PDF format to travel@azwestern.edu. Include Travel Number in subject line.</t>
  </si>
  <si>
    <r>
      <t>Lodging</t>
    </r>
    <r>
      <rPr>
        <b/>
        <vertAlign val="superscript"/>
        <sz val="11"/>
        <color rgb="FFFF0000"/>
        <rFont val="Calibri"/>
        <family val="2"/>
        <scheme val="minor"/>
      </rPr>
      <t>+</t>
    </r>
  </si>
  <si>
    <r>
      <t xml:space="preserve">Rates are current for the Fiscal Year. Entries in </t>
    </r>
    <r>
      <rPr>
        <sz val="14"/>
        <color rgb="FFFF0000"/>
        <rFont val="Calibri"/>
        <family val="2"/>
        <scheme val="minor"/>
      </rPr>
      <t>red</t>
    </r>
    <r>
      <rPr>
        <sz val="14"/>
        <color theme="1"/>
        <rFont val="Calibri"/>
        <family val="2"/>
        <scheme val="minor"/>
      </rPr>
      <t xml:space="preserve"> are user fillable.</t>
    </r>
  </si>
  <si>
    <t xml:space="preserve"> </t>
  </si>
  <si>
    <t>International Insurance Form</t>
  </si>
  <si>
    <t>Vehicle Inforamtion:</t>
  </si>
  <si>
    <t>Year:</t>
  </si>
  <si>
    <t>Make</t>
  </si>
  <si>
    <t xml:space="preserve">Model </t>
  </si>
  <si>
    <t>Vin#</t>
  </si>
  <si>
    <t>Estimated Value</t>
  </si>
  <si>
    <t>License Plate #</t>
  </si>
  <si>
    <t xml:space="preserve">Travel Pupose </t>
  </si>
  <si>
    <t>Mode of Transit</t>
  </si>
  <si>
    <t>Names of Person(s) to Accompany You</t>
  </si>
  <si>
    <t>Please allow 7-10 working days for processing</t>
  </si>
  <si>
    <t>Travel Insurance Information is needed to be submitted for coverage</t>
  </si>
  <si>
    <t>"Wrapped" vehicles are NOT allowed to be taken into Mexico per Insurance carrier</t>
  </si>
  <si>
    <t>City, ST (CTY)</t>
  </si>
  <si>
    <t>Arrival Time</t>
  </si>
  <si>
    <t>AWC Fleet Vehicle</t>
  </si>
  <si>
    <t>RC</t>
  </si>
  <si>
    <t>Pcard Used Yes/No</t>
  </si>
  <si>
    <t>Academic Recruiting</t>
  </si>
  <si>
    <t>Sports Recruiting</t>
  </si>
  <si>
    <t>This form is intended for recruiting in the locations listed below. If air travel is involved, please fill out a regular Travel Request form. After VP approval is granted, subsequent travels only require supervisor approval.</t>
  </si>
  <si>
    <t>First &amp; Last Name</t>
  </si>
  <si>
    <t>BPO No.</t>
  </si>
  <si>
    <t>Travel Request No.</t>
  </si>
  <si>
    <t>AWC ID No.</t>
  </si>
  <si>
    <t>E-mail</t>
  </si>
  <si>
    <t>Driver's License #</t>
  </si>
  <si>
    <t>Supervisor</t>
  </si>
  <si>
    <t>By submitting this form you certify that the above driver's license is valid as required by A.R.S. § 28-3151.  You also certify that your personal vehilce has adequate liability insurance as required by A.R.S. § 28-4131.</t>
  </si>
  <si>
    <t>Travel Purspose</t>
  </si>
  <si>
    <t>Recruiting / Scouting</t>
  </si>
  <si>
    <t>Estimated Costs</t>
  </si>
  <si>
    <t>IMPORTANT:</t>
  </si>
  <si>
    <t>Time Period for this Request</t>
  </si>
  <si>
    <t>After each trip, a Travel Expense Envelope must be completely filled in and signed by your supervisor.</t>
  </si>
  <si>
    <t>Start:</t>
  </si>
  <si>
    <t>End:</t>
  </si>
  <si>
    <t>Rental Vehicle &amp; Gas</t>
  </si>
  <si>
    <t>Number of Trips Requested:</t>
  </si>
  <si>
    <t>Note: Once the number of trips, time period, or initial funds approved are exceeded, an addendum must be submitted for approval.</t>
  </si>
  <si>
    <t>Meals</t>
  </si>
  <si>
    <t>Entry Fees</t>
  </si>
  <si>
    <t>Meal &amp; Incidental Expense for Partial Day Travel</t>
  </si>
  <si>
    <t>Full Day Rate</t>
  </si>
  <si>
    <r>
      <rPr>
        <b/>
        <u/>
        <sz val="10"/>
        <color theme="1"/>
        <rFont val="Calibri"/>
        <family val="2"/>
        <scheme val="minor"/>
      </rPr>
      <t>Recruiter:</t>
    </r>
    <r>
      <rPr>
        <b/>
        <sz val="10"/>
        <color theme="1"/>
        <rFont val="Calibri"/>
        <family val="2"/>
        <scheme val="minor"/>
      </rPr>
      <t xml:space="preserve"> Copy and paste location and rates from the Reimbursement Rates tab below. 
</t>
    </r>
    <r>
      <rPr>
        <b/>
        <u/>
        <sz val="10"/>
        <color theme="1"/>
        <rFont val="Calibri"/>
        <family val="2"/>
        <scheme val="minor"/>
      </rPr>
      <t>Supervisor:</t>
    </r>
    <r>
      <rPr>
        <b/>
        <sz val="10"/>
        <color theme="1"/>
        <rFont val="Calibri"/>
        <family val="2"/>
        <scheme val="minor"/>
      </rPr>
      <t xml:space="preserve"> Check boxes of approved recruiting travel locations.
Recruiting Travel using the RC number may only occur in the locations or counties approved below.</t>
    </r>
  </si>
  <si>
    <t>County</t>
  </si>
  <si>
    <t>Begin</t>
  </si>
  <si>
    <t>M&amp;IE</t>
  </si>
  <si>
    <t xml:space="preserve">Date Submitted: </t>
  </si>
  <si>
    <t>BPO#</t>
  </si>
  <si>
    <t>Voucher Number</t>
  </si>
  <si>
    <t>Rev: 01-2023</t>
  </si>
  <si>
    <t xml:space="preserve">      Rev: 01-2023</t>
  </si>
  <si>
    <t>Rev: 01- 2023</t>
  </si>
  <si>
    <t xml:space="preserve">Electonic Submission </t>
  </si>
  <si>
    <t>Paid with Travel Pcard     Yes/No</t>
  </si>
  <si>
    <t>Last Name of Cardholder                      &amp;                                         last 4 digits of card</t>
  </si>
  <si>
    <r>
      <rPr>
        <b/>
        <sz val="9"/>
        <color rgb="FFFF0000"/>
        <rFont val="Calibri"/>
        <family val="2"/>
        <scheme val="minor"/>
      </rPr>
      <t>Email Subject Line:  Traveler's First &amp; Last Name, Destination, and Departure Date</t>
    </r>
    <r>
      <rPr>
        <sz val="9"/>
        <color rgb="FFFF0000"/>
        <rFont val="Calibri"/>
        <family val="2"/>
        <scheme val="minor"/>
      </rPr>
      <t>.            Please allow for up to</t>
    </r>
    <r>
      <rPr>
        <b/>
        <sz val="9"/>
        <color rgb="FFFF0000"/>
        <rFont val="Calibri"/>
        <family val="2"/>
        <scheme val="minor"/>
      </rPr>
      <t xml:space="preserve"> 8 business days for processing after supervisor approval.</t>
    </r>
  </si>
  <si>
    <t xml:space="preserve">Save your Claim form in Excel format and attach it to an email to your Supervisor for approval.                                                                                  Email Subject Line:  Traveler's First &amp; Last Name, OE# &amp; BPO#.                                                                                                                             Please allow for up to 8 business days for processing. </t>
  </si>
  <si>
    <t xml:space="preserve">Save Claim form in Excel format and email to: travel@azwestern.edu
</t>
  </si>
  <si>
    <t xml:space="preserve">Email subject line should read:  Traveler's First &amp; Last Name, TM# &amp; BPO#. </t>
  </si>
  <si>
    <t xml:space="preserve">       TM</t>
  </si>
  <si>
    <t>Miles X 
.655</t>
  </si>
  <si>
    <t xml:space="preserve">    OE </t>
  </si>
  <si>
    <t>Total Miles X .655</t>
  </si>
  <si>
    <t>*Please Select One*</t>
  </si>
  <si>
    <t>*Select*</t>
  </si>
  <si>
    <r>
      <rPr>
        <b/>
        <sz val="11"/>
        <color rgb="FF00B050"/>
        <rFont val="Calibri"/>
        <family val="2"/>
        <scheme val="minor"/>
      </rPr>
      <t>*</t>
    </r>
    <r>
      <rPr>
        <b/>
        <sz val="11"/>
        <rFont val="Calibri"/>
        <family val="2"/>
        <scheme val="minor"/>
      </rPr>
      <t xml:space="preserve">Cash </t>
    </r>
    <r>
      <rPr>
        <b/>
        <sz val="11"/>
        <color theme="1"/>
        <rFont val="Calibri"/>
        <family val="2"/>
        <scheme val="minor"/>
      </rPr>
      <t xml:space="preserve">Advance </t>
    </r>
    <r>
      <rPr>
        <i/>
        <sz val="11"/>
        <color theme="1"/>
        <rFont val="Calibri"/>
        <family val="2"/>
        <scheme val="minor"/>
      </rPr>
      <t>For meals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</si>
</sst>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00"/>
    <numFmt numFmtId="165" formatCode="[&lt;=9999999]###\-####;\(###\)\ ###\-####"/>
    <numFmt numFmtId="166" formatCode="m/d;@"/>
    <numFmt numFmtId="167" formatCode="&quot;$&quot;#,##0.00"/>
    <numFmt numFmtId="168" formatCode="00\-0000\-00000\-0000"/>
    <numFmt numFmtId="169" formatCode="mm/dd/yy;@"/>
    <numFmt numFmtId="170" formatCode="[$-409]h:mm\ AM/PM;@"/>
    <numFmt numFmtId="171" formatCode="&quot;$&quot;#,##0"/>
    <numFmt numFmtId="172" formatCode="[$-409]mmmm\ d\,\ yyyy;@"/>
    <numFmt numFmtId="173" formatCode="m/d/yy;@"/>
    <numFmt numFmtId="174" formatCode="&quot;$&quot;#,##0.000"/>
    <numFmt numFmtId="175" formatCode="_([$$-409]* #,##0.00_);_([$$-409]* \(#,##0.00\);_([$$-409]* &quot;-&quot;??_);_(@_)"/>
    <numFmt numFmtId="176" formatCode="m/d/yyyy;@"/>
  </numFmts>
  <fonts count="47" x14ac:knownFonts="1">
    <font>
      <sz val="11"/>
      <color theme="1"/>
      <name val="Calibri"/>
      <family val="2"/>
      <scheme val="minor"/>
    </font>
    <font>
      <b/>
      <sz val="11"/>
      <color theme="1"/>
      <name val="Calibri"/>
      <family val="2"/>
      <scheme val="minor"/>
    </font>
    <font>
      <sz val="8"/>
      <color rgb="FF000000"/>
      <name val="Tahoma"/>
      <family val="2"/>
    </font>
    <font>
      <b/>
      <sz val="12"/>
      <name val="Calibri Light"/>
      <family val="1"/>
      <scheme val="major"/>
    </font>
    <font>
      <b/>
      <sz val="10"/>
      <color theme="1"/>
      <name val="Calibri"/>
      <family val="2"/>
      <scheme val="minor"/>
    </font>
    <font>
      <b/>
      <sz val="10"/>
      <name val="Calibri Light"/>
      <family val="1"/>
      <scheme val="major"/>
    </font>
    <font>
      <b/>
      <sz val="9"/>
      <color theme="1"/>
      <name val="Calibri"/>
      <family val="2"/>
      <scheme val="minor"/>
    </font>
    <font>
      <sz val="8"/>
      <color theme="1"/>
      <name val="Calibri"/>
      <family val="2"/>
      <scheme val="minor"/>
    </font>
    <font>
      <sz val="9"/>
      <color theme="1"/>
      <name val="Calibri"/>
      <family val="2"/>
      <scheme val="minor"/>
    </font>
    <font>
      <b/>
      <vertAlign val="superscript"/>
      <sz val="11"/>
      <color rgb="FFFF0000"/>
      <name val="Calibri"/>
      <family val="2"/>
      <scheme val="minor"/>
    </font>
    <font>
      <b/>
      <u/>
      <sz val="11"/>
      <color theme="1"/>
      <name val="Calibri"/>
      <family val="2"/>
      <scheme val="minor"/>
    </font>
    <font>
      <b/>
      <sz val="11"/>
      <color rgb="FF00B050"/>
      <name val="Calibri"/>
      <family val="2"/>
      <scheme val="minor"/>
    </font>
    <font>
      <b/>
      <sz val="10"/>
      <color rgb="FFFF0000"/>
      <name val="Calibri"/>
      <family val="2"/>
      <scheme val="minor"/>
    </font>
    <font>
      <b/>
      <vertAlign val="superscript"/>
      <sz val="10"/>
      <color rgb="FFFF0000"/>
      <name val="Calibri"/>
      <family val="2"/>
      <scheme val="minor"/>
    </font>
    <font>
      <sz val="9"/>
      <color rgb="FFFF0000"/>
      <name val="Calibri"/>
      <family val="2"/>
      <scheme val="minor"/>
    </font>
    <font>
      <b/>
      <sz val="9"/>
      <color rgb="FFFF0000"/>
      <name val="Calibri"/>
      <family val="2"/>
      <scheme val="minor"/>
    </font>
    <font>
      <sz val="10"/>
      <color theme="1"/>
      <name val="Calibri"/>
      <family val="2"/>
      <scheme val="minor"/>
    </font>
    <font>
      <sz val="11"/>
      <color indexed="81"/>
      <name val="Tahoma"/>
      <family val="2"/>
    </font>
    <font>
      <sz val="9"/>
      <color indexed="81"/>
      <name val="Tahoma"/>
      <family val="2"/>
    </font>
    <font>
      <b/>
      <sz val="9"/>
      <color indexed="81"/>
      <name val="Tahoma"/>
      <family val="2"/>
    </font>
    <font>
      <i/>
      <sz val="9"/>
      <color indexed="81"/>
      <name val="Tahoma"/>
      <family val="2"/>
    </font>
    <font>
      <sz val="11"/>
      <color theme="1"/>
      <name val="Calibri"/>
      <family val="2"/>
      <scheme val="minor"/>
    </font>
    <font>
      <b/>
      <sz val="11"/>
      <color rgb="FF000000"/>
      <name val="Calibri"/>
      <family val="2"/>
    </font>
    <font>
      <sz val="11"/>
      <color theme="1"/>
      <name val="Calibri"/>
      <family val="2"/>
    </font>
    <font>
      <sz val="11"/>
      <color rgb="FFFF0000"/>
      <name val="Calibri"/>
      <family val="2"/>
    </font>
    <font>
      <b/>
      <sz val="10"/>
      <color rgb="FF000000"/>
      <name val="Calibri"/>
      <family val="2"/>
    </font>
    <font>
      <b/>
      <sz val="12"/>
      <color theme="1"/>
      <name val="Calibri"/>
      <family val="2"/>
      <scheme val="minor"/>
    </font>
    <font>
      <b/>
      <sz val="12"/>
      <name val="Cambria"/>
      <family val="1"/>
    </font>
    <font>
      <b/>
      <sz val="10"/>
      <name val="Cambria"/>
      <family val="1"/>
    </font>
    <font>
      <sz val="10"/>
      <name val="Calibri"/>
      <family val="2"/>
      <scheme val="minor"/>
    </font>
    <font>
      <sz val="7"/>
      <color theme="1"/>
      <name val="Calibri"/>
      <family val="2"/>
      <scheme val="minor"/>
    </font>
    <font>
      <b/>
      <sz val="12"/>
      <color theme="1"/>
      <name val="Cambria"/>
      <family val="1"/>
    </font>
    <font>
      <b/>
      <sz val="10"/>
      <color theme="1"/>
      <name val="Cambria"/>
      <family val="1"/>
    </font>
    <font>
      <b/>
      <sz val="12"/>
      <name val="Calibri"/>
      <family val="2"/>
      <scheme val="minor"/>
    </font>
    <font>
      <b/>
      <sz val="11"/>
      <name val="Calibri"/>
      <family val="2"/>
      <scheme val="minor"/>
    </font>
    <font>
      <sz val="11"/>
      <name val="Calibri"/>
      <family val="2"/>
      <scheme val="minor"/>
    </font>
    <font>
      <b/>
      <sz val="18"/>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8"/>
      <color theme="1"/>
      <name val="Calibri"/>
      <family val="2"/>
      <scheme val="minor"/>
    </font>
    <font>
      <b/>
      <u/>
      <sz val="10"/>
      <color theme="1"/>
      <name val="Calibri"/>
      <family val="2"/>
      <scheme val="minor"/>
    </font>
    <font>
      <sz val="8"/>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C4D79B"/>
        <bgColor rgb="FF00000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6" tint="-0.499984740745262"/>
      </right>
      <top/>
      <bottom style="medium">
        <color indexed="64"/>
      </bottom>
      <diagonal/>
    </border>
    <border>
      <left style="thin">
        <color theme="6" tint="-0.499984740745262"/>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43" fontId="21" fillId="0" borderId="0" applyFont="0" applyFill="0" applyBorder="0" applyAlignment="0" applyProtection="0"/>
    <xf numFmtId="44" fontId="21" fillId="0" borderId="0" applyFont="0" applyFill="0" applyBorder="0" applyAlignment="0" applyProtection="0"/>
  </cellStyleXfs>
  <cellXfs count="752">
    <xf numFmtId="0" fontId="0" fillId="0" borderId="0" xfId="0"/>
    <xf numFmtId="0" fontId="0" fillId="0" borderId="4" xfId="0"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 xfId="0" applyBorder="1" applyAlignment="1" applyProtection="1">
      <alignment horizontal="center"/>
      <protection locked="0"/>
    </xf>
    <xf numFmtId="167" fontId="0" fillId="0" borderId="4" xfId="0" applyNumberFormat="1" applyBorder="1" applyAlignment="1" applyProtection="1">
      <alignment horizontal="center"/>
      <protection locked="0"/>
    </xf>
    <xf numFmtId="1" fontId="1" fillId="0" borderId="4" xfId="0" applyNumberFormat="1" applyFont="1" applyFill="1" applyBorder="1" applyAlignment="1" applyProtection="1">
      <alignment horizontal="center"/>
      <protection locked="0"/>
    </xf>
    <xf numFmtId="0" fontId="0" fillId="0" borderId="4" xfId="0" applyBorder="1" applyAlignment="1"/>
    <xf numFmtId="1" fontId="1" fillId="0" borderId="4" xfId="0" applyNumberFormat="1" applyFont="1" applyBorder="1" applyAlignment="1" applyProtection="1">
      <alignment horizontal="center"/>
      <protection locked="0"/>
    </xf>
    <xf numFmtId="169" fontId="0" fillId="0" borderId="4" xfId="0" applyNumberFormat="1" applyBorder="1" applyAlignment="1" applyProtection="1">
      <alignment horizontal="center"/>
      <protection locked="0"/>
    </xf>
    <xf numFmtId="169" fontId="0" fillId="0" borderId="11" xfId="0" applyNumberFormat="1" applyBorder="1" applyAlignment="1" applyProtection="1">
      <alignment horizontal="center"/>
      <protection locked="0"/>
    </xf>
    <xf numFmtId="0" fontId="0" fillId="4" borderId="0" xfId="0" applyFill="1" applyBorder="1" applyAlignment="1" applyProtection="1">
      <alignment horizontal="center"/>
    </xf>
    <xf numFmtId="0" fontId="0" fillId="4" borderId="0" xfId="0" applyFill="1" applyBorder="1" applyAlignment="1">
      <alignment horizontal="center"/>
    </xf>
    <xf numFmtId="0" fontId="3" fillId="4" borderId="0" xfId="0" applyFont="1" applyFill="1" applyBorder="1" applyAlignment="1">
      <alignment vertical="center"/>
    </xf>
    <xf numFmtId="0" fontId="5" fillId="4" borderId="0" xfId="0" applyFont="1" applyFill="1" applyBorder="1" applyAlignment="1">
      <alignment vertical="center"/>
    </xf>
    <xf numFmtId="0" fontId="0" fillId="4" borderId="0" xfId="0" applyFill="1" applyBorder="1"/>
    <xf numFmtId="0" fontId="0" fillId="4" borderId="0" xfId="0" applyFill="1" applyBorder="1" applyAlignment="1"/>
    <xf numFmtId="0" fontId="0" fillId="4" borderId="0" xfId="0" applyFill="1"/>
    <xf numFmtId="0" fontId="16" fillId="4" borderId="0" xfId="0" applyFont="1" applyFill="1" applyBorder="1" applyAlignment="1">
      <alignment wrapText="1"/>
    </xf>
    <xf numFmtId="44" fontId="0" fillId="4" borderId="14" xfId="0" applyNumberFormat="1" applyFill="1" applyBorder="1" applyAlignment="1" applyProtection="1">
      <protection locked="0"/>
    </xf>
    <xf numFmtId="44" fontId="0" fillId="4" borderId="2" xfId="0" applyNumberFormat="1" applyFill="1" applyBorder="1" applyAlignment="1" applyProtection="1">
      <protection locked="0"/>
    </xf>
    <xf numFmtId="44" fontId="0" fillId="4" borderId="2" xfId="0" applyNumberFormat="1" applyFill="1" applyBorder="1" applyProtection="1">
      <protection locked="0"/>
    </xf>
    <xf numFmtId="0" fontId="1" fillId="4" borderId="0" xfId="0" applyFont="1" applyFill="1" applyBorder="1" applyAlignment="1" applyProtection="1">
      <alignment horizontal="center"/>
    </xf>
    <xf numFmtId="0" fontId="0" fillId="4" borderId="0" xfId="0" applyFill="1" applyBorder="1" applyAlignment="1" applyProtection="1"/>
    <xf numFmtId="0" fontId="0" fillId="4" borderId="0" xfId="0" applyFill="1" applyBorder="1" applyProtection="1"/>
    <xf numFmtId="0" fontId="0" fillId="0" borderId="4" xfId="0" applyBorder="1" applyProtection="1"/>
    <xf numFmtId="0" fontId="23" fillId="0" borderId="20" xfId="0" applyFont="1" applyFill="1" applyBorder="1" applyAlignment="1" applyProtection="1">
      <alignment horizontal="left"/>
    </xf>
    <xf numFmtId="0" fontId="23" fillId="0" borderId="4" xfId="0" applyFont="1" applyFill="1" applyBorder="1" applyAlignment="1" applyProtection="1">
      <alignment horizontal="left"/>
    </xf>
    <xf numFmtId="0" fontId="23" fillId="0" borderId="4" xfId="0" applyFont="1" applyFill="1" applyBorder="1" applyAlignment="1" applyProtection="1">
      <alignment horizontal="center"/>
    </xf>
    <xf numFmtId="171" fontId="23" fillId="0" borderId="4" xfId="0" applyNumberFormat="1" applyFont="1" applyFill="1" applyBorder="1" applyAlignment="1" applyProtection="1">
      <alignment horizontal="center"/>
    </xf>
    <xf numFmtId="0" fontId="0" fillId="0" borderId="0" xfId="0" applyAlignment="1">
      <alignment horizontal="center"/>
    </xf>
    <xf numFmtId="0" fontId="16" fillId="0" borderId="0" xfId="0" applyFont="1" applyProtection="1"/>
    <xf numFmtId="0" fontId="16" fillId="0" borderId="0" xfId="0" applyFont="1"/>
    <xf numFmtId="0" fontId="26" fillId="0" borderId="0" xfId="0" applyFont="1" applyAlignment="1">
      <alignment horizontal="center"/>
    </xf>
    <xf numFmtId="0" fontId="7" fillId="0" borderId="0" xfId="0" applyFont="1" applyBorder="1" applyAlignment="1" applyProtection="1">
      <alignment vertical="top" wrapText="1"/>
    </xf>
    <xf numFmtId="0" fontId="1" fillId="0" borderId="0" xfId="0" applyFont="1" applyFill="1" applyBorder="1" applyAlignment="1" applyProtection="1"/>
    <xf numFmtId="0" fontId="16" fillId="0" borderId="0" xfId="0" applyFont="1" applyAlignment="1" applyProtection="1">
      <alignment vertical="top"/>
    </xf>
    <xf numFmtId="0" fontId="16" fillId="3" borderId="0" xfId="0" applyFont="1" applyFill="1" applyBorder="1" applyAlignment="1" applyProtection="1"/>
    <xf numFmtId="0" fontId="16" fillId="3" borderId="14" xfId="0" applyFont="1" applyFill="1" applyBorder="1" applyProtection="1"/>
    <xf numFmtId="0" fontId="16" fillId="3" borderId="14" xfId="0" applyFont="1" applyFill="1" applyBorder="1" applyAlignment="1" applyProtection="1"/>
    <xf numFmtId="0" fontId="22" fillId="6" borderId="20" xfId="0" applyFont="1" applyFill="1" applyBorder="1" applyAlignment="1" applyProtection="1">
      <alignment horizontal="center"/>
    </xf>
    <xf numFmtId="173" fontId="0" fillId="0" borderId="4" xfId="0" applyNumberFormat="1" applyBorder="1" applyAlignment="1" applyProtection="1">
      <alignment horizontal="center"/>
      <protection locked="0"/>
    </xf>
    <xf numFmtId="2" fontId="0" fillId="0" borderId="0" xfId="0" applyNumberFormat="1"/>
    <xf numFmtId="0" fontId="0" fillId="0" borderId="0" xfId="0" applyProtection="1"/>
    <xf numFmtId="0" fontId="33" fillId="0" borderId="0" xfId="0" applyFont="1" applyAlignment="1" applyProtection="1">
      <alignment horizontal="center"/>
    </xf>
    <xf numFmtId="0" fontId="33" fillId="0" borderId="0" xfId="0" applyFont="1" applyAlignment="1" applyProtection="1">
      <alignment horizontal="center" wrapText="1"/>
    </xf>
    <xf numFmtId="0" fontId="35" fillId="0" borderId="0" xfId="0" applyFont="1" applyAlignment="1" applyProtection="1">
      <alignment horizontal="center"/>
    </xf>
    <xf numFmtId="0" fontId="35" fillId="0" borderId="0" xfId="0" applyFont="1" applyAlignment="1" applyProtection="1">
      <alignment horizontal="center" wrapText="1"/>
    </xf>
    <xf numFmtId="0" fontId="33" fillId="0" borderId="0" xfId="0" applyFont="1" applyBorder="1" applyAlignment="1" applyProtection="1">
      <alignment horizontal="center"/>
    </xf>
    <xf numFmtId="0" fontId="33" fillId="0" borderId="0" xfId="0" applyFont="1" applyBorder="1" applyAlignment="1" applyProtection="1">
      <alignment horizontal="center" wrapText="1"/>
    </xf>
    <xf numFmtId="0" fontId="35" fillId="0" borderId="4" xfId="0" applyFont="1" applyBorder="1" applyAlignment="1" applyProtection="1">
      <alignment horizontal="center"/>
      <protection locked="0"/>
    </xf>
    <xf numFmtId="173" fontId="35" fillId="0" borderId="4" xfId="0" applyNumberFormat="1" applyFont="1" applyBorder="1" applyAlignment="1" applyProtection="1">
      <alignment horizontal="center"/>
      <protection locked="0"/>
    </xf>
    <xf numFmtId="1" fontId="35" fillId="0" borderId="4" xfId="0" applyNumberFormat="1" applyFont="1" applyBorder="1" applyAlignment="1" applyProtection="1">
      <alignment horizontal="center"/>
      <protection locked="0"/>
    </xf>
    <xf numFmtId="0" fontId="35" fillId="0" borderId="0" xfId="0" applyFont="1" applyProtection="1"/>
    <xf numFmtId="0" fontId="35" fillId="0" borderId="0" xfId="0" applyFont="1" applyAlignment="1" applyProtection="1">
      <alignment wrapText="1"/>
    </xf>
    <xf numFmtId="0" fontId="0" fillId="0" borderId="0" xfId="0" applyAlignment="1" applyProtection="1">
      <alignment wrapText="1"/>
    </xf>
    <xf numFmtId="0" fontId="1" fillId="0" borderId="0" xfId="0" applyFont="1" applyAlignment="1" applyProtection="1">
      <alignment horizontal="right"/>
    </xf>
    <xf numFmtId="167" fontId="1" fillId="0" borderId="0" xfId="0" applyNumberFormat="1" applyFont="1" applyFill="1" applyBorder="1" applyAlignment="1" applyProtection="1">
      <alignment horizontal="center"/>
    </xf>
    <xf numFmtId="0" fontId="30" fillId="0" borderId="0" xfId="0" applyFont="1" applyBorder="1" applyAlignment="1" applyProtection="1">
      <alignment horizontal="left" vertical="top" wrapText="1"/>
    </xf>
    <xf numFmtId="2" fontId="0" fillId="0" borderId="4" xfId="0" applyNumberFormat="1" applyBorder="1" applyAlignment="1" applyProtection="1">
      <alignment horizontal="center"/>
    </xf>
    <xf numFmtId="168" fontId="0" fillId="0" borderId="4" xfId="0" applyNumberFormat="1" applyBorder="1" applyAlignment="1" applyProtection="1">
      <alignment horizontal="center"/>
      <protection locked="0"/>
    </xf>
    <xf numFmtId="0" fontId="22" fillId="6" borderId="49" xfId="0" applyFont="1" applyFill="1" applyBorder="1" applyAlignment="1" applyProtection="1">
      <alignment horizontal="center"/>
    </xf>
    <xf numFmtId="0" fontId="25" fillId="6" borderId="50" xfId="0" applyFont="1" applyFill="1" applyBorder="1" applyAlignment="1" applyProtection="1">
      <alignment horizontal="center"/>
    </xf>
    <xf numFmtId="0" fontId="23" fillId="0" borderId="49" xfId="0" applyFont="1" applyFill="1" applyBorder="1" applyProtection="1"/>
    <xf numFmtId="0" fontId="23" fillId="0" borderId="52" xfId="0" applyFont="1" applyFill="1" applyBorder="1" applyAlignment="1" applyProtection="1">
      <alignment horizontal="center"/>
    </xf>
    <xf numFmtId="0" fontId="23" fillId="0" borderId="51" xfId="0" applyFont="1" applyFill="1" applyBorder="1" applyProtection="1"/>
    <xf numFmtId="171" fontId="23" fillId="0" borderId="52" xfId="0" applyNumberFormat="1" applyFont="1" applyFill="1" applyBorder="1" applyAlignment="1" applyProtection="1">
      <alignment horizontal="center"/>
    </xf>
    <xf numFmtId="0" fontId="0" fillId="4" borderId="9" xfId="0" applyFill="1" applyBorder="1"/>
    <xf numFmtId="0" fontId="0" fillId="4" borderId="10" xfId="0" applyFill="1" applyBorder="1"/>
    <xf numFmtId="0" fontId="16" fillId="3" borderId="0" xfId="0" applyFont="1" applyFill="1" applyBorder="1" applyProtection="1"/>
    <xf numFmtId="0" fontId="34" fillId="8" borderId="4" xfId="0" applyFont="1" applyFill="1" applyBorder="1" applyAlignment="1" applyProtection="1">
      <alignment horizontal="center" wrapText="1"/>
    </xf>
    <xf numFmtId="167" fontId="35" fillId="8" borderId="4" xfId="0" applyNumberFormat="1" applyFont="1" applyFill="1" applyBorder="1" applyAlignment="1" applyProtection="1">
      <alignment horizontal="center"/>
    </xf>
    <xf numFmtId="167" fontId="34" fillId="8" borderId="4" xfId="0" applyNumberFormat="1" applyFont="1" applyFill="1" applyBorder="1" applyAlignment="1" applyProtection="1">
      <alignment horizontal="center"/>
    </xf>
    <xf numFmtId="0" fontId="1" fillId="9" borderId="4" xfId="0" applyFont="1" applyFill="1" applyBorder="1" applyAlignment="1" applyProtection="1">
      <alignment horizontal="center"/>
    </xf>
    <xf numFmtId="0" fontId="1" fillId="9" borderId="1" xfId="0" applyFont="1" applyFill="1" applyBorder="1" applyAlignment="1" applyProtection="1">
      <alignment horizontal="center"/>
    </xf>
    <xf numFmtId="0" fontId="4" fillId="9" borderId="1" xfId="0" applyFont="1" applyFill="1" applyBorder="1" applyAlignment="1" applyProtection="1">
      <alignment horizontal="center"/>
    </xf>
    <xf numFmtId="0" fontId="1" fillId="9" borderId="4" xfId="0" applyFont="1" applyFill="1" applyBorder="1" applyAlignment="1">
      <alignment horizontal="center" vertical="center"/>
    </xf>
    <xf numFmtId="0" fontId="1" fillId="9" borderId="4" xfId="0" applyFont="1" applyFill="1" applyBorder="1" applyAlignment="1" applyProtection="1">
      <alignment horizontal="center" vertical="center"/>
    </xf>
    <xf numFmtId="0" fontId="1" fillId="5" borderId="4" xfId="0" applyFont="1" applyFill="1" applyBorder="1" applyAlignment="1">
      <alignment horizontal="center"/>
    </xf>
    <xf numFmtId="0" fontId="0" fillId="4" borderId="4" xfId="0" applyFill="1" applyBorder="1" applyAlignment="1">
      <alignment horizontal="center"/>
    </xf>
    <xf numFmtId="173" fontId="35" fillId="0" borderId="15" xfId="1" applyNumberFormat="1" applyFont="1" applyFill="1" applyBorder="1" applyAlignment="1" applyProtection="1">
      <alignment horizontal="center"/>
      <protection locked="0"/>
    </xf>
    <xf numFmtId="4" fontId="35" fillId="0" borderId="3" xfId="0" applyNumberFormat="1" applyFont="1" applyBorder="1" applyAlignment="1" applyProtection="1">
      <alignment horizontal="center"/>
      <protection locked="0"/>
    </xf>
    <xf numFmtId="4" fontId="35" fillId="0" borderId="4" xfId="0" applyNumberFormat="1" applyFont="1" applyBorder="1" applyAlignment="1" applyProtection="1">
      <alignment horizontal="center"/>
      <protection locked="0"/>
    </xf>
    <xf numFmtId="4" fontId="35" fillId="10" borderId="3" xfId="0" applyNumberFormat="1" applyFont="1" applyFill="1" applyBorder="1" applyAlignment="1" applyProtection="1">
      <alignment horizontal="center"/>
    </xf>
    <xf numFmtId="4" fontId="35" fillId="10" borderId="4" xfId="0" applyNumberFormat="1" applyFont="1" applyFill="1" applyBorder="1" applyAlignment="1" applyProtection="1">
      <alignment horizontal="center"/>
    </xf>
    <xf numFmtId="4" fontId="35" fillId="0" borderId="53" xfId="0" applyNumberFormat="1" applyFont="1" applyBorder="1" applyAlignment="1" applyProtection="1">
      <alignment horizontal="center"/>
      <protection locked="0"/>
    </xf>
    <xf numFmtId="4" fontId="35" fillId="0" borderId="44" xfId="0" applyNumberFormat="1" applyFont="1" applyBorder="1" applyAlignment="1" applyProtection="1">
      <alignment horizontal="center"/>
      <protection locked="0"/>
    </xf>
    <xf numFmtId="173" fontId="0" fillId="0" borderId="41" xfId="0" applyNumberFormat="1" applyFont="1" applyBorder="1" applyAlignment="1" applyProtection="1">
      <alignment horizontal="center"/>
      <protection locked="0"/>
    </xf>
    <xf numFmtId="170" fontId="0" fillId="0" borderId="42" xfId="0" applyNumberFormat="1" applyFont="1" applyBorder="1" applyAlignment="1" applyProtection="1">
      <alignment horizontal="center"/>
      <protection locked="0"/>
    </xf>
    <xf numFmtId="170" fontId="0" fillId="0" borderId="50" xfId="0" applyNumberFormat="1" applyFont="1" applyBorder="1" applyAlignment="1" applyProtection="1">
      <alignment horizontal="center"/>
      <protection locked="0"/>
    </xf>
    <xf numFmtId="173" fontId="0" fillId="0" borderId="51" xfId="0" applyNumberFormat="1" applyFont="1" applyBorder="1" applyAlignment="1" applyProtection="1">
      <alignment horizontal="center"/>
      <protection locked="0"/>
    </xf>
    <xf numFmtId="0" fontId="1" fillId="10" borderId="54" xfId="0" applyFont="1" applyFill="1" applyBorder="1" applyAlignment="1">
      <alignment horizontal="center"/>
    </xf>
    <xf numFmtId="4" fontId="0" fillId="0" borderId="4" xfId="0" applyNumberFormat="1" applyFont="1" applyBorder="1" applyAlignment="1" applyProtection="1">
      <alignment horizontal="center"/>
      <protection locked="0"/>
    </xf>
    <xf numFmtId="4" fontId="0" fillId="0" borderId="1" xfId="0" applyNumberFormat="1" applyFont="1" applyBorder="1" applyAlignment="1" applyProtection="1">
      <alignment horizontal="center"/>
      <protection locked="0"/>
    </xf>
    <xf numFmtId="44" fontId="1" fillId="10" borderId="55" xfId="0" applyNumberFormat="1" applyFont="1" applyFill="1" applyBorder="1" applyAlignment="1">
      <alignment horizontal="center"/>
    </xf>
    <xf numFmtId="4" fontId="0" fillId="10" borderId="4" xfId="0" applyNumberFormat="1" applyFont="1" applyFill="1" applyBorder="1" applyAlignment="1" applyProtection="1">
      <alignment horizontal="center"/>
    </xf>
    <xf numFmtId="4" fontId="0" fillId="10" borderId="1" xfId="0" applyNumberFormat="1" applyFont="1" applyFill="1" applyBorder="1" applyAlignment="1" applyProtection="1">
      <alignment horizontal="center"/>
    </xf>
    <xf numFmtId="4" fontId="0" fillId="0" borderId="44" xfId="0" applyNumberFormat="1" applyFont="1" applyBorder="1" applyAlignment="1" applyProtection="1">
      <alignment horizontal="center"/>
      <protection locked="0"/>
    </xf>
    <xf numFmtId="4" fontId="0" fillId="0" borderId="48" xfId="0" applyNumberFormat="1" applyFont="1" applyBorder="1" applyAlignment="1" applyProtection="1">
      <alignment horizontal="center"/>
      <protection locked="0"/>
    </xf>
    <xf numFmtId="0" fontId="6" fillId="3" borderId="12" xfId="0" applyFont="1" applyFill="1" applyBorder="1" applyAlignment="1">
      <alignment vertical="top"/>
    </xf>
    <xf numFmtId="0" fontId="8" fillId="3" borderId="0" xfId="0" applyFont="1" applyFill="1" applyBorder="1" applyAlignment="1" applyProtection="1">
      <alignment horizontal="right" vertical="top"/>
    </xf>
    <xf numFmtId="0" fontId="8" fillId="0" borderId="0" xfId="0" applyFont="1" applyAlignment="1" applyProtection="1">
      <alignment horizontal="center"/>
    </xf>
    <xf numFmtId="0" fontId="8" fillId="0" borderId="0" xfId="0" applyFont="1" applyProtection="1"/>
    <xf numFmtId="167" fontId="33" fillId="8" borderId="4" xfId="0" applyNumberFormat="1" applyFont="1" applyFill="1" applyBorder="1" applyAlignment="1" applyProtection="1">
      <alignment horizontal="center" vertical="center"/>
    </xf>
    <xf numFmtId="0" fontId="6" fillId="3" borderId="12" xfId="0" applyFont="1" applyFill="1" applyBorder="1" applyAlignment="1">
      <alignment horizontal="center" vertical="top"/>
    </xf>
    <xf numFmtId="0" fontId="23" fillId="0" borderId="4" xfId="0" applyFont="1" applyFill="1" applyBorder="1" applyProtection="1"/>
    <xf numFmtId="0" fontId="1" fillId="0" borderId="10" xfId="0" applyFont="1" applyBorder="1" applyAlignment="1" applyProtection="1">
      <alignment horizontal="left" vertical="center"/>
      <protection locked="0"/>
    </xf>
    <xf numFmtId="0" fontId="37" fillId="0" borderId="15" xfId="0" applyFont="1" applyBorder="1" applyProtection="1">
      <protection locked="0"/>
    </xf>
    <xf numFmtId="0" fontId="37" fillId="0" borderId="3" xfId="0" applyFont="1" applyBorder="1" applyProtection="1">
      <protection locked="0"/>
    </xf>
    <xf numFmtId="0" fontId="37" fillId="0" borderId="53" xfId="0" applyFont="1" applyBorder="1" applyProtection="1">
      <protection locked="0"/>
    </xf>
    <xf numFmtId="174" fontId="0" fillId="0" borderId="15" xfId="0" applyNumberFormat="1" applyBorder="1"/>
    <xf numFmtId="0" fontId="0" fillId="11" borderId="20" xfId="0" applyFill="1" applyBorder="1"/>
    <xf numFmtId="167" fontId="0" fillId="0" borderId="50" xfId="0" applyNumberFormat="1" applyBorder="1"/>
    <xf numFmtId="174" fontId="0" fillId="0" borderId="3" xfId="0" applyNumberFormat="1" applyBorder="1"/>
    <xf numFmtId="167" fontId="0" fillId="0" borderId="4" xfId="0" applyNumberFormat="1" applyBorder="1"/>
    <xf numFmtId="0" fontId="0" fillId="11" borderId="4" xfId="0" applyFill="1" applyBorder="1"/>
    <xf numFmtId="167" fontId="0" fillId="0" borderId="52" xfId="0" applyNumberFormat="1" applyBorder="1"/>
    <xf numFmtId="167" fontId="0" fillId="0" borderId="3" xfId="0" applyNumberFormat="1" applyBorder="1"/>
    <xf numFmtId="167" fontId="0" fillId="0" borderId="4" xfId="0" applyNumberFormat="1" applyFill="1" applyBorder="1"/>
    <xf numFmtId="167" fontId="37" fillId="0" borderId="4" xfId="0" applyNumberFormat="1" applyFont="1" applyBorder="1" applyProtection="1">
      <protection locked="0"/>
    </xf>
    <xf numFmtId="167" fontId="0" fillId="0" borderId="53" xfId="0" applyNumberFormat="1" applyBorder="1"/>
    <xf numFmtId="0" fontId="0" fillId="11" borderId="44" xfId="0" applyFill="1" applyBorder="1"/>
    <xf numFmtId="167" fontId="0" fillId="0" borderId="44" xfId="0" applyNumberFormat="1" applyBorder="1"/>
    <xf numFmtId="167" fontId="37" fillId="0" borderId="44" xfId="0" applyNumberFormat="1" applyFont="1" applyBorder="1" applyProtection="1">
      <protection locked="0"/>
    </xf>
    <xf numFmtId="167" fontId="0" fillId="0" borderId="45" xfId="0" applyNumberFormat="1" applyBorder="1"/>
    <xf numFmtId="0" fontId="0" fillId="7" borderId="24" xfId="0" applyFill="1" applyBorder="1"/>
    <xf numFmtId="0" fontId="0" fillId="7" borderId="1" xfId="0" applyFill="1" applyBorder="1"/>
    <xf numFmtId="0" fontId="0" fillId="7" borderId="45" xfId="0" applyFill="1" applyBorder="1"/>
    <xf numFmtId="0" fontId="0" fillId="7" borderId="30" xfId="0" applyFill="1" applyBorder="1"/>
    <xf numFmtId="0" fontId="0" fillId="7" borderId="29" xfId="0" applyFill="1" applyBorder="1"/>
    <xf numFmtId="0" fontId="0" fillId="7" borderId="33" xfId="0" applyFill="1" applyBorder="1"/>
    <xf numFmtId="0" fontId="0" fillId="7" borderId="30" xfId="0" applyFill="1" applyBorder="1" applyAlignment="1">
      <alignment horizontal="center"/>
    </xf>
    <xf numFmtId="0" fontId="1" fillId="12" borderId="0" xfId="0" applyFont="1" applyFill="1" applyBorder="1" applyAlignment="1" applyProtection="1">
      <alignment horizontal="right"/>
    </xf>
    <xf numFmtId="0" fontId="1" fillId="12" borderId="22" xfId="0" applyFont="1" applyFill="1" applyBorder="1" applyAlignment="1" applyProtection="1">
      <alignment horizontal="right"/>
    </xf>
    <xf numFmtId="0" fontId="0" fillId="12" borderId="22" xfId="0" applyFill="1" applyBorder="1" applyProtection="1"/>
    <xf numFmtId="0" fontId="0" fillId="12" borderId="0" xfId="0" applyFill="1" applyBorder="1" applyProtection="1"/>
    <xf numFmtId="0" fontId="0" fillId="12" borderId="23" xfId="0" applyFill="1" applyBorder="1" applyProtection="1"/>
    <xf numFmtId="170" fontId="0" fillId="0" borderId="4" xfId="0" applyNumberFormat="1" applyBorder="1" applyAlignment="1" applyProtection="1">
      <alignment horizontal="center"/>
      <protection locked="0"/>
    </xf>
    <xf numFmtId="170" fontId="0" fillId="0" borderId="11" xfId="0" applyNumberFormat="1" applyBorder="1" applyAlignment="1" applyProtection="1">
      <alignment horizontal="center"/>
      <protection locked="0"/>
    </xf>
    <xf numFmtId="0" fontId="1" fillId="0" borderId="0" xfId="0" applyFont="1" applyBorder="1" applyAlignment="1" applyProtection="1">
      <alignment horizontal="right" vertical="center"/>
      <protection locked="0"/>
    </xf>
    <xf numFmtId="0" fontId="1" fillId="4" borderId="0" xfId="0" applyFont="1" applyFill="1" applyBorder="1" applyAlignment="1" applyProtection="1">
      <alignment horizontal="right"/>
    </xf>
    <xf numFmtId="7" fontId="0" fillId="4" borderId="0" xfId="0" applyNumberFormat="1" applyFill="1" applyBorder="1" applyAlignment="1" applyProtection="1">
      <alignment horizontal="left"/>
    </xf>
    <xf numFmtId="172" fontId="0" fillId="4" borderId="0" xfId="0" applyNumberFormat="1" applyFill="1" applyBorder="1" applyAlignment="1" applyProtection="1">
      <alignment horizontal="left"/>
    </xf>
    <xf numFmtId="44" fontId="0" fillId="12" borderId="14" xfId="2" applyFont="1" applyFill="1" applyBorder="1" applyAlignment="1" applyProtection="1">
      <alignment horizontal="left"/>
      <protection locked="0"/>
    </xf>
    <xf numFmtId="0" fontId="1" fillId="4" borderId="11" xfId="0" applyFont="1" applyFill="1" applyBorder="1" applyAlignment="1">
      <alignment horizontal="right"/>
    </xf>
    <xf numFmtId="0" fontId="1" fillId="4" borderId="16" xfId="0" applyFont="1" applyFill="1" applyBorder="1" applyAlignment="1">
      <alignment horizontal="right"/>
    </xf>
    <xf numFmtId="0" fontId="1" fillId="4" borderId="20" xfId="0" applyFont="1" applyFill="1" applyBorder="1" applyAlignment="1" applyProtection="1">
      <alignment horizontal="right"/>
      <protection locked="0"/>
    </xf>
    <xf numFmtId="0" fontId="1" fillId="4" borderId="20" xfId="0" applyFont="1" applyFill="1" applyBorder="1" applyProtection="1">
      <protection locked="0"/>
    </xf>
    <xf numFmtId="0" fontId="1" fillId="4" borderId="4" xfId="0" applyFont="1" applyFill="1" applyBorder="1" applyProtection="1">
      <protection locked="0"/>
    </xf>
    <xf numFmtId="44" fontId="0" fillId="0" borderId="14" xfId="0" applyNumberFormat="1" applyFill="1" applyBorder="1" applyAlignment="1"/>
    <xf numFmtId="0" fontId="1" fillId="0" borderId="20" xfId="0" applyFont="1" applyFill="1" applyBorder="1" applyAlignment="1">
      <alignment horizontal="right"/>
    </xf>
    <xf numFmtId="0" fontId="0" fillId="4" borderId="2" xfId="0" applyFill="1" applyBorder="1"/>
    <xf numFmtId="0" fontId="0" fillId="4" borderId="2" xfId="0" applyFill="1" applyBorder="1" applyProtection="1"/>
    <xf numFmtId="44" fontId="0" fillId="4" borderId="2" xfId="0" applyNumberFormat="1" applyFill="1" applyBorder="1" applyAlignment="1"/>
    <xf numFmtId="0" fontId="0" fillId="0" borderId="0" xfId="0" applyFill="1" applyBorder="1" applyAlignment="1">
      <alignment horizontal="right"/>
    </xf>
    <xf numFmtId="0" fontId="0" fillId="0" borderId="0" xfId="0" applyFill="1" applyBorder="1"/>
    <xf numFmtId="0" fontId="0" fillId="12" borderId="14" xfId="0" applyFill="1" applyBorder="1" applyAlignment="1" applyProtection="1">
      <protection locked="0"/>
    </xf>
    <xf numFmtId="0" fontId="30" fillId="3" borderId="0" xfId="0" applyFont="1" applyFill="1" applyBorder="1" applyAlignment="1" applyProtection="1">
      <alignment vertical="top"/>
    </xf>
    <xf numFmtId="0" fontId="6" fillId="9" borderId="4" xfId="0" applyFont="1" applyFill="1" applyBorder="1" applyAlignment="1" applyProtection="1">
      <alignment horizontal="center"/>
    </xf>
    <xf numFmtId="0" fontId="6" fillId="9" borderId="11" xfId="0" applyFont="1" applyFill="1" applyBorder="1" applyAlignment="1">
      <alignment horizontal="center" vertical="center"/>
    </xf>
    <xf numFmtId="175" fontId="1" fillId="10" borderId="55" xfId="2" applyNumberFormat="1" applyFont="1" applyFill="1" applyBorder="1" applyAlignment="1">
      <alignment horizontal="center"/>
    </xf>
    <xf numFmtId="44" fontId="1" fillId="10" borderId="40" xfId="0" applyNumberFormat="1" applyFont="1" applyFill="1" applyBorder="1" applyAlignment="1">
      <alignment horizontal="center"/>
    </xf>
    <xf numFmtId="44" fontId="1" fillId="0" borderId="25" xfId="2" applyFont="1" applyFill="1" applyBorder="1" applyAlignment="1" applyProtection="1">
      <alignment horizontal="center"/>
      <protection locked="0"/>
    </xf>
    <xf numFmtId="44" fontId="1" fillId="0" borderId="25" xfId="2" applyFont="1" applyBorder="1" applyProtection="1">
      <protection locked="0"/>
    </xf>
    <xf numFmtId="0" fontId="1" fillId="10" borderId="43" xfId="0" applyFont="1" applyFill="1" applyBorder="1" applyAlignment="1">
      <alignment horizontal="center"/>
    </xf>
    <xf numFmtId="0" fontId="1" fillId="10" borderId="45" xfId="0" applyFont="1" applyFill="1" applyBorder="1" applyAlignment="1">
      <alignment horizontal="center"/>
    </xf>
    <xf numFmtId="0" fontId="1" fillId="10" borderId="44" xfId="0" applyFont="1" applyFill="1" applyBorder="1" applyAlignment="1">
      <alignment horizontal="center"/>
    </xf>
    <xf numFmtId="0" fontId="0" fillId="0" borderId="59"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6" fillId="0" borderId="0" xfId="0" applyFont="1"/>
    <xf numFmtId="49" fontId="34" fillId="10" borderId="19" xfId="0" applyNumberFormat="1" applyFont="1" applyFill="1" applyBorder="1" applyAlignment="1"/>
    <xf numFmtId="49" fontId="34" fillId="10" borderId="17" xfId="0" applyNumberFormat="1" applyFont="1" applyFill="1" applyBorder="1" applyAlignment="1"/>
    <xf numFmtId="49" fontId="34" fillId="10" borderId="56" xfId="0" applyNumberFormat="1" applyFont="1" applyFill="1" applyBorder="1" applyAlignment="1"/>
    <xf numFmtId="0" fontId="0" fillId="0" borderId="41" xfId="0" applyFont="1" applyBorder="1" applyAlignment="1">
      <alignment horizontal="center"/>
    </xf>
    <xf numFmtId="0" fontId="0" fillId="0" borderId="51" xfId="0" applyFont="1" applyBorder="1" applyAlignment="1">
      <alignment horizontal="center"/>
    </xf>
    <xf numFmtId="0" fontId="0" fillId="0" borderId="43" xfId="0" applyFont="1" applyBorder="1" applyAlignment="1">
      <alignment horizontal="center"/>
    </xf>
    <xf numFmtId="173" fontId="0" fillId="0" borderId="0" xfId="0" applyNumberFormat="1" applyFont="1" applyBorder="1" applyAlignment="1" applyProtection="1">
      <alignment horizontal="center"/>
      <protection locked="0"/>
    </xf>
    <xf numFmtId="0" fontId="0" fillId="0" borderId="0" xfId="0" applyFont="1" applyBorder="1" applyAlignment="1" applyProtection="1">
      <alignment horizontal="center"/>
      <protection locked="0"/>
    </xf>
    <xf numFmtId="170" fontId="0" fillId="0" borderId="0" xfId="0" applyNumberFormat="1" applyFont="1" applyBorder="1" applyAlignment="1" applyProtection="1">
      <alignment horizontal="center"/>
      <protection locked="0"/>
    </xf>
    <xf numFmtId="0" fontId="0" fillId="0" borderId="0" xfId="0" applyNumberFormat="1" applyFont="1" applyBorder="1" applyAlignment="1" applyProtection="1">
      <alignment horizontal="center"/>
      <protection locked="0"/>
    </xf>
    <xf numFmtId="0" fontId="1" fillId="10" borderId="64" xfId="0" applyFont="1" applyFill="1" applyBorder="1" applyAlignment="1">
      <alignment horizontal="center"/>
    </xf>
    <xf numFmtId="0" fontId="1" fillId="10" borderId="11" xfId="0" applyFont="1" applyFill="1" applyBorder="1" applyAlignment="1">
      <alignment horizontal="center"/>
    </xf>
    <xf numFmtId="173" fontId="0" fillId="0" borderId="32" xfId="0" applyNumberFormat="1" applyFont="1" applyBorder="1" applyAlignment="1" applyProtection="1">
      <alignment horizontal="center"/>
      <protection locked="0"/>
    </xf>
    <xf numFmtId="0" fontId="0" fillId="0" borderId="30" xfId="0" applyFont="1" applyBorder="1" applyAlignment="1" applyProtection="1">
      <alignment horizontal="center"/>
      <protection locked="0"/>
    </xf>
    <xf numFmtId="0" fontId="31" fillId="13" borderId="0" xfId="0" applyFont="1" applyFill="1" applyAlignment="1">
      <alignment horizontal="center"/>
    </xf>
    <xf numFmtId="0" fontId="0" fillId="0" borderId="0" xfId="0" applyBorder="1" applyAlignment="1" applyProtection="1">
      <alignment horizontal="left" vertical="top" wrapText="1"/>
      <protection locked="0"/>
    </xf>
    <xf numFmtId="0" fontId="40" fillId="7" borderId="26" xfId="0" applyFont="1" applyFill="1" applyBorder="1" applyAlignment="1">
      <alignment horizontal="center"/>
    </xf>
    <xf numFmtId="0" fontId="40" fillId="7" borderId="27" xfId="0" applyFont="1" applyFill="1" applyBorder="1" applyAlignment="1">
      <alignment horizontal="center"/>
    </xf>
    <xf numFmtId="0" fontId="40" fillId="7" borderId="28" xfId="0" applyFont="1" applyFill="1" applyBorder="1" applyAlignment="1">
      <alignment horizontal="center"/>
    </xf>
    <xf numFmtId="0" fontId="0" fillId="0" borderId="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 fontId="35" fillId="0" borderId="2" xfId="0" applyNumberFormat="1" applyFont="1" applyBorder="1" applyAlignment="1" applyProtection="1">
      <alignment horizontal="center"/>
      <protection locked="0"/>
    </xf>
    <xf numFmtId="0" fontId="0" fillId="0" borderId="4" xfId="0" applyBorder="1"/>
    <xf numFmtId="0" fontId="1" fillId="9" borderId="4" xfId="0" applyFont="1" applyFill="1" applyBorder="1" applyAlignment="1">
      <alignment wrapText="1"/>
    </xf>
    <xf numFmtId="0" fontId="0" fillId="4" borderId="1" xfId="0" applyFill="1" applyBorder="1" applyAlignment="1" applyProtection="1">
      <alignment horizontal="right"/>
    </xf>
    <xf numFmtId="0" fontId="0" fillId="4" borderId="3" xfId="0" applyFill="1" applyBorder="1" applyAlignment="1" applyProtection="1">
      <alignment horizontal="left"/>
      <protection locked="0"/>
    </xf>
    <xf numFmtId="44" fontId="37" fillId="0" borderId="14" xfId="0" applyNumberFormat="1" applyFont="1" applyBorder="1" applyProtection="1">
      <protection locked="0"/>
    </xf>
    <xf numFmtId="0" fontId="1" fillId="9" borderId="15" xfId="0" applyFont="1" applyFill="1" applyBorder="1" applyAlignment="1">
      <alignment horizontal="right"/>
    </xf>
    <xf numFmtId="14" fontId="37" fillId="0" borderId="20" xfId="0" applyNumberFormat="1" applyFont="1" applyFill="1" applyBorder="1" applyAlignment="1" applyProtection="1">
      <protection locked="0"/>
    </xf>
    <xf numFmtId="0" fontId="1" fillId="9" borderId="20" xfId="0" applyFont="1" applyFill="1" applyBorder="1" applyAlignment="1">
      <alignment horizontal="right"/>
    </xf>
    <xf numFmtId="176" fontId="37" fillId="0" borderId="50" xfId="0" applyNumberFormat="1" applyFont="1" applyFill="1" applyBorder="1" applyAlignment="1" applyProtection="1">
      <protection locked="0"/>
    </xf>
    <xf numFmtId="44" fontId="37" fillId="0" borderId="2" xfId="0" applyNumberFormat="1" applyFont="1" applyBorder="1" applyProtection="1">
      <protection locked="0"/>
    </xf>
    <xf numFmtId="1" fontId="37" fillId="0" borderId="70" xfId="0" applyNumberFormat="1" applyFont="1" applyFill="1" applyBorder="1" applyAlignment="1" applyProtection="1">
      <alignment vertical="center"/>
      <protection locked="0"/>
    </xf>
    <xf numFmtId="44" fontId="1" fillId="0" borderId="69" xfId="0" applyNumberFormat="1" applyFont="1" applyBorder="1"/>
    <xf numFmtId="44" fontId="4" fillId="0" borderId="20" xfId="0" applyNumberFormat="1" applyFont="1" applyBorder="1"/>
    <xf numFmtId="44" fontId="4" fillId="0" borderId="18" xfId="0" applyNumberFormat="1" applyFont="1" applyBorder="1"/>
    <xf numFmtId="44" fontId="4" fillId="0" borderId="4" xfId="0" applyNumberFormat="1" applyFont="1" applyBorder="1"/>
    <xf numFmtId="44" fontId="4" fillId="0" borderId="25" xfId="0" applyNumberFormat="1" applyFont="1" applyBorder="1"/>
    <xf numFmtId="44" fontId="4" fillId="9" borderId="44" xfId="0" applyNumberFormat="1" applyFont="1" applyFill="1" applyBorder="1"/>
    <xf numFmtId="44" fontId="4" fillId="9" borderId="57" xfId="0" applyNumberFormat="1" applyFont="1" applyFill="1" applyBorder="1"/>
    <xf numFmtId="5" fontId="1" fillId="9" borderId="30" xfId="0" applyNumberFormat="1" applyFont="1" applyFill="1" applyBorder="1" applyAlignment="1">
      <alignment horizontal="right"/>
    </xf>
    <xf numFmtId="5" fontId="1" fillId="9" borderId="33" xfId="0" applyNumberFormat="1" applyFont="1" applyFill="1" applyBorder="1" applyAlignment="1">
      <alignment horizontal="right"/>
    </xf>
    <xf numFmtId="0" fontId="0" fillId="9" borderId="49" xfId="0" applyFill="1" applyBorder="1"/>
    <xf numFmtId="0" fontId="1" fillId="9" borderId="50" xfId="0" applyFont="1" applyFill="1" applyBorder="1" applyAlignment="1">
      <alignment horizontal="right"/>
    </xf>
    <xf numFmtId="0" fontId="0" fillId="0" borderId="51" xfId="0" applyBorder="1"/>
    <xf numFmtId="0" fontId="0" fillId="0" borderId="4" xfId="0" applyBorder="1" applyProtection="1">
      <protection locked="0"/>
    </xf>
    <xf numFmtId="16" fontId="0" fillId="0" borderId="4" xfId="0" applyNumberFormat="1" applyBorder="1" applyProtection="1">
      <protection locked="0"/>
    </xf>
    <xf numFmtId="6" fontId="0" fillId="0" borderId="4" xfId="0" applyNumberFormat="1" applyBorder="1" applyProtection="1">
      <protection locked="0"/>
    </xf>
    <xf numFmtId="6" fontId="0" fillId="0" borderId="52" xfId="0" applyNumberFormat="1" applyBorder="1" applyProtection="1">
      <protection locked="0"/>
    </xf>
    <xf numFmtId="0" fontId="0" fillId="0" borderId="52" xfId="0" applyBorder="1" applyProtection="1">
      <protection locked="0"/>
    </xf>
    <xf numFmtId="0" fontId="0" fillId="0" borderId="43" xfId="0" applyBorder="1"/>
    <xf numFmtId="0" fontId="16" fillId="0" borderId="12" xfId="0" applyFont="1" applyBorder="1" applyAlignment="1" applyProtection="1">
      <alignment horizontal="left"/>
      <protection locked="0"/>
    </xf>
    <xf numFmtId="0" fontId="16" fillId="0" borderId="1" xfId="0" applyFont="1" applyBorder="1" applyAlignment="1" applyProtection="1">
      <protection locked="0"/>
    </xf>
    <xf numFmtId="0" fontId="16" fillId="0" borderId="3" xfId="0" applyFont="1" applyBorder="1" applyAlignment="1" applyProtection="1">
      <protection locked="0"/>
    </xf>
    <xf numFmtId="0" fontId="4" fillId="7" borderId="20" xfId="0" applyFont="1" applyFill="1" applyBorder="1" applyAlignment="1" applyProtection="1">
      <alignment horizontal="center" wrapText="1"/>
    </xf>
    <xf numFmtId="0" fontId="16" fillId="0" borderId="4" xfId="0" applyNumberFormat="1" applyFont="1" applyBorder="1" applyAlignment="1" applyProtection="1">
      <alignment horizontal="center" vertical="center"/>
      <protection locked="0"/>
    </xf>
    <xf numFmtId="0" fontId="1" fillId="7" borderId="21" xfId="0" applyFont="1" applyFill="1" applyBorder="1" applyAlignment="1" applyProtection="1">
      <alignment horizontal="center"/>
    </xf>
    <xf numFmtId="0" fontId="0" fillId="0" borderId="0" xfId="0" applyProtection="1"/>
    <xf numFmtId="0" fontId="0" fillId="0" borderId="2" xfId="0" applyFont="1" applyBorder="1" applyAlignment="1" applyProtection="1">
      <alignment horizontal="center"/>
      <protection locked="0"/>
    </xf>
    <xf numFmtId="0" fontId="1" fillId="13" borderId="13" xfId="0" applyFont="1" applyFill="1" applyBorder="1" applyAlignment="1" applyProtection="1"/>
    <xf numFmtId="44" fontId="16" fillId="7" borderId="16" xfId="0" applyNumberFormat="1" applyFont="1" applyFill="1" applyBorder="1" applyAlignment="1" applyProtection="1">
      <alignment horizontal="center"/>
    </xf>
    <xf numFmtId="0" fontId="35" fillId="0" borderId="1" xfId="0" applyFont="1" applyBorder="1" applyAlignment="1" applyProtection="1">
      <protection locked="0"/>
    </xf>
    <xf numFmtId="0" fontId="1" fillId="7" borderId="2" xfId="0" applyFont="1" applyFill="1" applyBorder="1" applyAlignment="1" applyProtection="1"/>
    <xf numFmtId="0" fontId="16" fillId="0" borderId="2"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1" fillId="7" borderId="1" xfId="0" applyFont="1" applyFill="1" applyBorder="1" applyAlignment="1" applyProtection="1"/>
    <xf numFmtId="0" fontId="30" fillId="11" borderId="0" xfId="0" applyFont="1" applyFill="1" applyBorder="1" applyAlignment="1" applyProtection="1">
      <alignment horizontal="left" vertical="top"/>
    </xf>
    <xf numFmtId="0" fontId="16" fillId="11" borderId="0" xfId="0" applyFont="1" applyFill="1" applyBorder="1" applyProtection="1"/>
    <xf numFmtId="2" fontId="16" fillId="11" borderId="0" xfId="0" applyNumberFormat="1" applyFont="1" applyFill="1" applyBorder="1" applyProtection="1"/>
    <xf numFmtId="0" fontId="16" fillId="11" borderId="14" xfId="0" applyFont="1" applyFill="1" applyBorder="1" applyAlignment="1" applyProtection="1">
      <alignment horizontal="left"/>
    </xf>
    <xf numFmtId="173" fontId="16" fillId="11" borderId="14" xfId="0" applyNumberFormat="1" applyFont="1" applyFill="1" applyBorder="1" applyAlignment="1" applyProtection="1">
      <alignment horizontal="center"/>
    </xf>
    <xf numFmtId="2" fontId="16" fillId="11" borderId="14" xfId="0" applyNumberFormat="1" applyFont="1" applyFill="1" applyBorder="1" applyAlignment="1" applyProtection="1"/>
    <xf numFmtId="0" fontId="6" fillId="11" borderId="0" xfId="0" applyFont="1" applyFill="1" applyBorder="1" applyProtection="1"/>
    <xf numFmtId="0" fontId="8" fillId="11" borderId="0" xfId="0" applyFont="1" applyFill="1" applyBorder="1" applyProtection="1"/>
    <xf numFmtId="2" fontId="4" fillId="11" borderId="0" xfId="0" applyNumberFormat="1" applyFont="1" applyFill="1" applyBorder="1" applyProtection="1"/>
    <xf numFmtId="0" fontId="0" fillId="0" borderId="0" xfId="0" applyBorder="1"/>
    <xf numFmtId="0" fontId="4" fillId="0" borderId="71" xfId="0" applyFont="1" applyBorder="1" applyAlignment="1" applyProtection="1">
      <alignment vertical="top"/>
    </xf>
    <xf numFmtId="0" fontId="0" fillId="0" borderId="14" xfId="0" applyFont="1" applyBorder="1" applyAlignment="1" applyProtection="1">
      <alignment horizontal="center"/>
      <protection locked="0"/>
    </xf>
    <xf numFmtId="14" fontId="0" fillId="0" borderId="14" xfId="0" applyNumberFormat="1" applyFont="1" applyFill="1" applyBorder="1" applyAlignment="1" applyProtection="1">
      <protection locked="0"/>
    </xf>
    <xf numFmtId="0" fontId="0" fillId="0" borderId="2" xfId="0" applyFont="1" applyFill="1" applyBorder="1" applyAlignment="1" applyProtection="1">
      <protection locked="0"/>
    </xf>
    <xf numFmtId="14" fontId="0" fillId="0" borderId="2" xfId="0" applyNumberFormat="1" applyFont="1" applyFill="1" applyBorder="1" applyAlignment="1" applyProtection="1">
      <protection locked="0"/>
    </xf>
    <xf numFmtId="44" fontId="1" fillId="10" borderId="18" xfId="0" applyNumberFormat="1" applyFont="1" applyFill="1" applyBorder="1" applyAlignment="1">
      <alignment horizontal="center"/>
    </xf>
    <xf numFmtId="0" fontId="16" fillId="11" borderId="0" xfId="0" applyFont="1" applyFill="1" applyBorder="1" applyAlignment="1" applyProtection="1">
      <alignment vertical="top" wrapText="1"/>
    </xf>
    <xf numFmtId="0" fontId="4" fillId="11" borderId="71" xfId="0" applyFont="1" applyFill="1" applyBorder="1" applyAlignment="1" applyProtection="1">
      <alignment horizontal="center" vertical="top"/>
    </xf>
    <xf numFmtId="0" fontId="1" fillId="11" borderId="0" xfId="0" applyFont="1" applyFill="1" applyBorder="1" applyAlignment="1" applyProtection="1">
      <alignment horizontal="right"/>
      <protection locked="0"/>
    </xf>
    <xf numFmtId="0" fontId="1" fillId="11" borderId="0" xfId="0" applyFont="1" applyFill="1" applyBorder="1" applyAlignment="1" applyProtection="1">
      <alignment horizontal="right" vertical="top" wrapText="1"/>
    </xf>
    <xf numFmtId="0" fontId="1" fillId="11" borderId="14" xfId="0" applyFont="1" applyFill="1" applyBorder="1" applyAlignment="1" applyProtection="1">
      <alignment horizontal="right"/>
    </xf>
    <xf numFmtId="0" fontId="0" fillId="11" borderId="9" xfId="0" applyFill="1" applyBorder="1" applyAlignment="1">
      <alignment horizontal="center"/>
    </xf>
    <xf numFmtId="0" fontId="0" fillId="11" borderId="10" xfId="0" applyFill="1" applyBorder="1" applyAlignment="1">
      <alignment horizontal="center"/>
    </xf>
    <xf numFmtId="44" fontId="0" fillId="11" borderId="20" xfId="0" applyNumberFormat="1" applyFill="1" applyBorder="1"/>
    <xf numFmtId="173" fontId="0" fillId="0" borderId="17" xfId="0" applyNumberFormat="1" applyFont="1" applyBorder="1" applyAlignment="1" applyProtection="1">
      <alignment horizontal="center"/>
      <protection locked="0"/>
    </xf>
    <xf numFmtId="173" fontId="0" fillId="0" borderId="19" xfId="0" applyNumberFormat="1" applyFont="1" applyBorder="1" applyAlignment="1" applyProtection="1">
      <alignment horizontal="center"/>
      <protection locked="0"/>
    </xf>
    <xf numFmtId="0" fontId="16" fillId="11" borderId="9" xfId="0" applyFont="1" applyFill="1" applyBorder="1" applyAlignment="1" applyProtection="1">
      <alignment vertical="top" wrapText="1"/>
    </xf>
    <xf numFmtId="0" fontId="30" fillId="11" borderId="9" xfId="0" applyFont="1" applyFill="1" applyBorder="1" applyAlignment="1" applyProtection="1">
      <alignment vertical="top"/>
    </xf>
    <xf numFmtId="0" fontId="6" fillId="11" borderId="56" xfId="0" applyFont="1" applyFill="1" applyBorder="1" applyAlignment="1">
      <alignment vertical="top"/>
    </xf>
    <xf numFmtId="0" fontId="6" fillId="11" borderId="69" xfId="0" applyFont="1" applyFill="1" applyBorder="1" applyAlignment="1">
      <alignment vertical="top"/>
    </xf>
    <xf numFmtId="0" fontId="6" fillId="11" borderId="34" xfId="0" applyFont="1" applyFill="1" applyBorder="1" applyAlignment="1">
      <alignment vertical="top"/>
    </xf>
    <xf numFmtId="0" fontId="8" fillId="11" borderId="34" xfId="0" applyFont="1" applyFill="1" applyBorder="1" applyAlignment="1" applyProtection="1">
      <alignment horizontal="right" vertical="top"/>
    </xf>
    <xf numFmtId="0" fontId="8" fillId="11" borderId="8" xfId="0" applyFont="1" applyFill="1" applyBorder="1" applyAlignment="1">
      <alignment horizontal="right" vertical="top"/>
    </xf>
    <xf numFmtId="0" fontId="0" fillId="7" borderId="14" xfId="0" applyFill="1" applyBorder="1" applyAlignment="1"/>
    <xf numFmtId="0" fontId="1" fillId="7" borderId="14" xfId="0" applyFont="1" applyFill="1" applyBorder="1" applyAlignment="1"/>
    <xf numFmtId="0" fontId="32" fillId="0" borderId="0" xfId="0" applyFont="1" applyBorder="1" applyAlignment="1" applyProtection="1">
      <alignment horizontal="center"/>
    </xf>
    <xf numFmtId="0" fontId="32" fillId="0" borderId="0" xfId="0" applyFont="1" applyBorder="1" applyAlignment="1" applyProtection="1"/>
    <xf numFmtId="0" fontId="26" fillId="0" borderId="0" xfId="0" applyFont="1" applyBorder="1" applyAlignment="1" applyProtection="1">
      <alignment horizontal="center"/>
    </xf>
    <xf numFmtId="2" fontId="26" fillId="0" borderId="0" xfId="0" applyNumberFormat="1" applyFont="1" applyBorder="1" applyAlignment="1" applyProtection="1">
      <alignment horizontal="center"/>
    </xf>
    <xf numFmtId="0" fontId="0" fillId="13" borderId="0" xfId="0" applyFill="1" applyBorder="1"/>
    <xf numFmtId="0" fontId="4" fillId="7" borderId="13" xfId="0" applyFont="1" applyFill="1" applyBorder="1" applyAlignment="1" applyProtection="1">
      <alignment horizontal="center"/>
    </xf>
    <xf numFmtId="0" fontId="4" fillId="13" borderId="0" xfId="0" applyFont="1" applyFill="1" applyBorder="1" applyAlignment="1" applyProtection="1"/>
    <xf numFmtId="0" fontId="16" fillId="7" borderId="1" xfId="0" applyFont="1" applyFill="1" applyBorder="1" applyAlignment="1" applyProtection="1">
      <alignment horizontal="left"/>
      <protection locked="0"/>
    </xf>
    <xf numFmtId="2" fontId="0" fillId="0" borderId="0" xfId="0" applyNumberFormat="1" applyBorder="1"/>
    <xf numFmtId="0" fontId="0" fillId="11" borderId="0" xfId="0" applyFill="1" applyBorder="1" applyAlignment="1">
      <alignment horizontal="center"/>
    </xf>
    <xf numFmtId="0" fontId="0" fillId="11" borderId="0" xfId="0" applyFill="1" applyBorder="1"/>
    <xf numFmtId="2" fontId="0" fillId="11" borderId="0" xfId="0" applyNumberFormat="1" applyFill="1" applyBorder="1" applyProtection="1"/>
    <xf numFmtId="44" fontId="4" fillId="14" borderId="32" xfId="0" applyNumberFormat="1" applyFont="1" applyFill="1" applyBorder="1" applyAlignment="1" applyProtection="1">
      <alignment horizontal="center"/>
    </xf>
    <xf numFmtId="0" fontId="0" fillId="0" borderId="0" xfId="0" applyBorder="1" applyAlignment="1">
      <alignment horizontal="center"/>
    </xf>
    <xf numFmtId="0" fontId="16" fillId="0" borderId="2" xfId="0" applyFont="1" applyBorder="1" applyAlignment="1" applyProtection="1">
      <protection locked="0"/>
    </xf>
    <xf numFmtId="0" fontId="1" fillId="7" borderId="4" xfId="0" applyFont="1" applyFill="1" applyBorder="1" applyAlignment="1" applyProtection="1"/>
    <xf numFmtId="0" fontId="0" fillId="13" borderId="20" xfId="0" applyFill="1" applyBorder="1" applyAlignment="1">
      <alignment horizontal="center"/>
    </xf>
    <xf numFmtId="0" fontId="1" fillId="13" borderId="23" xfId="0" applyFont="1" applyFill="1" applyBorder="1" applyAlignment="1" applyProtection="1"/>
    <xf numFmtId="0" fontId="1" fillId="0" borderId="27" xfId="0" applyFont="1" applyFill="1" applyBorder="1" applyAlignment="1" applyProtection="1">
      <alignment horizontal="center" vertical="top" wrapText="1"/>
    </xf>
    <xf numFmtId="1" fontId="16" fillId="7" borderId="0" xfId="0" applyNumberFormat="1" applyFont="1" applyFill="1" applyBorder="1" applyAlignment="1" applyProtection="1">
      <alignment horizontal="center"/>
      <protection locked="0"/>
    </xf>
    <xf numFmtId="14" fontId="0" fillId="0" borderId="4" xfId="0" applyNumberFormat="1" applyFont="1" applyBorder="1" applyAlignment="1" applyProtection="1">
      <alignment horizontal="center"/>
      <protection locked="0"/>
    </xf>
    <xf numFmtId="14" fontId="0" fillId="0" borderId="20" xfId="0" applyNumberFormat="1" applyFont="1" applyBorder="1" applyAlignment="1" applyProtection="1">
      <alignment horizontal="center"/>
      <protection locked="0"/>
    </xf>
    <xf numFmtId="0" fontId="16" fillId="10" borderId="63" xfId="0" applyFont="1" applyFill="1" applyBorder="1" applyAlignment="1" applyProtection="1"/>
    <xf numFmtId="0" fontId="4" fillId="10" borderId="62" xfId="0" applyFont="1" applyFill="1" applyBorder="1" applyAlignment="1" applyProtection="1">
      <alignment vertical="top"/>
    </xf>
    <xf numFmtId="0" fontId="16" fillId="11" borderId="10" xfId="0" applyFont="1" applyFill="1" applyBorder="1" applyProtection="1"/>
    <xf numFmtId="173" fontId="46" fillId="0" borderId="15" xfId="1" applyNumberFormat="1" applyFont="1" applyFill="1" applyBorder="1" applyAlignment="1" applyProtection="1">
      <alignment horizontal="center"/>
      <protection locked="0"/>
    </xf>
    <xf numFmtId="4" fontId="7" fillId="0" borderId="1" xfId="0" applyNumberFormat="1" applyFont="1" applyBorder="1" applyAlignment="1" applyProtection="1">
      <alignment horizontal="center"/>
      <protection locked="0"/>
    </xf>
    <xf numFmtId="4" fontId="7" fillId="10" borderId="1" xfId="0" applyNumberFormat="1" applyFont="1" applyFill="1" applyBorder="1" applyAlignment="1" applyProtection="1">
      <alignment horizontal="center"/>
    </xf>
    <xf numFmtId="4" fontId="7" fillId="0" borderId="48" xfId="0" applyNumberFormat="1" applyFont="1" applyBorder="1" applyAlignment="1" applyProtection="1">
      <alignment horizontal="center"/>
      <protection locked="0"/>
    </xf>
    <xf numFmtId="0" fontId="8" fillId="11" borderId="31" xfId="0" applyFont="1" applyFill="1" applyBorder="1" applyAlignment="1" applyProtection="1">
      <alignment vertical="top" wrapText="1"/>
    </xf>
    <xf numFmtId="0" fontId="1" fillId="0" borderId="0" xfId="0" applyFont="1" applyBorder="1" applyAlignment="1" applyProtection="1">
      <alignment horizontal="right"/>
    </xf>
    <xf numFmtId="0" fontId="1" fillId="7" borderId="4" xfId="0" applyFont="1" applyFill="1" applyBorder="1" applyAlignment="1" applyProtection="1">
      <alignment horizontal="center"/>
    </xf>
    <xf numFmtId="0" fontId="0" fillId="0" borderId="0" xfId="0" applyProtection="1"/>
    <xf numFmtId="0" fontId="4" fillId="0" borderId="0" xfId="0" applyFont="1" applyBorder="1" applyAlignment="1" applyProtection="1">
      <alignment vertical="top"/>
    </xf>
    <xf numFmtId="0" fontId="34" fillId="8" borderId="1" xfId="0" applyFont="1" applyFill="1" applyBorder="1" applyAlignment="1" applyProtection="1">
      <alignment horizontal="center"/>
    </xf>
    <xf numFmtId="44" fontId="0" fillId="11" borderId="11" xfId="0" applyNumberFormat="1" applyFill="1" applyBorder="1" applyAlignment="1" applyProtection="1"/>
    <xf numFmtId="44" fontId="0" fillId="11" borderId="16" xfId="0" applyNumberFormat="1" applyFill="1" applyBorder="1" applyAlignment="1" applyProtection="1"/>
    <xf numFmtId="44" fontId="0" fillId="11" borderId="20" xfId="0" applyNumberFormat="1" applyFill="1" applyBorder="1" applyAlignment="1" applyProtection="1"/>
    <xf numFmtId="0" fontId="0" fillId="11" borderId="9" xfId="0" applyFill="1" applyBorder="1" applyAlignment="1" applyProtection="1">
      <alignment horizontal="right"/>
    </xf>
    <xf numFmtId="171" fontId="0" fillId="11" borderId="10" xfId="0" applyNumberFormat="1" applyFill="1" applyBorder="1" applyAlignment="1" applyProtection="1">
      <alignment horizontal="center"/>
    </xf>
    <xf numFmtId="0" fontId="0" fillId="11" borderId="9" xfId="0" applyFill="1" applyBorder="1" applyAlignment="1" applyProtection="1">
      <alignment horizontal="left"/>
    </xf>
    <xf numFmtId="0" fontId="0" fillId="11" borderId="10" xfId="0" applyFill="1" applyBorder="1" applyProtection="1"/>
    <xf numFmtId="0" fontId="0" fillId="11" borderId="17" xfId="0" applyFill="1" applyBorder="1" applyAlignment="1" applyProtection="1"/>
    <xf numFmtId="0" fontId="0" fillId="11" borderId="18" xfId="0" applyFill="1" applyBorder="1" applyProtection="1"/>
    <xf numFmtId="0" fontId="0" fillId="11" borderId="19" xfId="0" applyFill="1" applyBorder="1" applyAlignment="1" applyProtection="1"/>
    <xf numFmtId="0" fontId="0" fillId="11" borderId="9" xfId="0" applyFill="1" applyBorder="1" applyAlignment="1" applyProtection="1"/>
    <xf numFmtId="0" fontId="0" fillId="11" borderId="56" xfId="0" applyFont="1" applyFill="1" applyBorder="1" applyAlignment="1" applyProtection="1"/>
    <xf numFmtId="0" fontId="0" fillId="11" borderId="8" xfId="0" applyFill="1" applyBorder="1" applyProtection="1"/>
    <xf numFmtId="0" fontId="1" fillId="11" borderId="0" xfId="0" applyFont="1" applyFill="1" applyBorder="1" applyAlignment="1" applyProtection="1">
      <alignment horizontal="right"/>
    </xf>
    <xf numFmtId="0" fontId="16" fillId="10" borderId="0" xfId="0" applyFont="1" applyFill="1" applyBorder="1" applyProtection="1"/>
    <xf numFmtId="0" fontId="1" fillId="10" borderId="28" xfId="0" applyFont="1" applyFill="1" applyBorder="1" applyAlignment="1" applyProtection="1"/>
    <xf numFmtId="0" fontId="1" fillId="10" borderId="71" xfId="0" applyFont="1" applyFill="1" applyBorder="1" applyAlignment="1" applyProtection="1">
      <alignment horizontal="center"/>
    </xf>
    <xf numFmtId="0" fontId="1" fillId="10" borderId="71" xfId="0" applyFont="1" applyFill="1" applyBorder="1" applyAlignment="1" applyProtection="1"/>
    <xf numFmtId="0" fontId="1" fillId="10" borderId="8" xfId="0" applyFont="1" applyFill="1" applyBorder="1" applyAlignment="1" applyProtection="1">
      <alignment horizontal="center"/>
    </xf>
    <xf numFmtId="0" fontId="44" fillId="14" borderId="71" xfId="0" applyFont="1" applyFill="1" applyBorder="1" applyAlignment="1" applyProtection="1">
      <alignment horizontal="center" wrapText="1"/>
    </xf>
    <xf numFmtId="43" fontId="44" fillId="14" borderId="71" xfId="0" applyNumberFormat="1" applyFont="1" applyFill="1" applyBorder="1" applyAlignment="1" applyProtection="1">
      <alignment horizontal="center" vertical="center" wrapText="1"/>
    </xf>
    <xf numFmtId="44" fontId="1" fillId="11" borderId="10" xfId="0" applyNumberFormat="1" applyFont="1" applyFill="1" applyBorder="1" applyAlignment="1" applyProtection="1">
      <alignment horizontal="center"/>
    </xf>
    <xf numFmtId="2" fontId="0" fillId="11" borderId="71" xfId="0" applyNumberFormat="1" applyFill="1" applyBorder="1"/>
    <xf numFmtId="2" fontId="0" fillId="11" borderId="58" xfId="0" applyNumberFormat="1" applyFont="1" applyFill="1" applyBorder="1" applyAlignment="1" applyProtection="1">
      <alignment vertical="center"/>
    </xf>
    <xf numFmtId="44" fontId="4" fillId="11" borderId="0" xfId="0" applyNumberFormat="1" applyFont="1" applyFill="1" applyBorder="1" applyAlignment="1" applyProtection="1"/>
    <xf numFmtId="0" fontId="16" fillId="11" borderId="0" xfId="0" applyFont="1" applyFill="1" applyBorder="1" applyAlignment="1" applyProtection="1"/>
    <xf numFmtId="0" fontId="8" fillId="11" borderId="0" xfId="0" applyFont="1" applyFill="1" applyBorder="1" applyAlignment="1" applyProtection="1"/>
    <xf numFmtId="0" fontId="4" fillId="11" borderId="71" xfId="0" applyFont="1" applyFill="1" applyBorder="1" applyAlignment="1" applyProtection="1">
      <alignment horizontal="center" vertical="center" wrapText="1"/>
    </xf>
    <xf numFmtId="0" fontId="1" fillId="14" borderId="34" xfId="0" applyFont="1" applyFill="1" applyBorder="1" applyAlignment="1">
      <alignment horizontal="center"/>
    </xf>
    <xf numFmtId="39" fontId="4" fillId="14" borderId="8" xfId="0" applyNumberFormat="1" applyFont="1" applyFill="1" applyBorder="1" applyAlignment="1" applyProtection="1">
      <alignment horizontal="center"/>
    </xf>
    <xf numFmtId="39" fontId="16" fillId="7" borderId="2" xfId="0" applyNumberFormat="1" applyFont="1" applyFill="1" applyBorder="1" applyAlignment="1" applyProtection="1">
      <protection locked="0"/>
    </xf>
    <xf numFmtId="39" fontId="16" fillId="7" borderId="3" xfId="0" applyNumberFormat="1" applyFont="1" applyFill="1" applyBorder="1" applyAlignment="1" applyProtection="1">
      <protection locked="0"/>
    </xf>
    <xf numFmtId="44" fontId="16" fillId="7" borderId="4" xfId="0" applyNumberFormat="1" applyFont="1" applyFill="1" applyBorder="1" applyAlignment="1" applyProtection="1">
      <alignment horizontal="center"/>
      <protection locked="0"/>
    </xf>
    <xf numFmtId="44" fontId="16" fillId="7" borderId="11" xfId="0" applyNumberFormat="1" applyFont="1" applyFill="1" applyBorder="1" applyAlignment="1" applyProtection="1">
      <alignment horizontal="center"/>
      <protection locked="0"/>
    </xf>
    <xf numFmtId="2" fontId="35" fillId="0" borderId="4" xfId="0" applyNumberFormat="1" applyFont="1" applyFill="1" applyBorder="1" applyAlignment="1" applyProtection="1">
      <alignment horizontal="center" wrapText="1"/>
      <protection locked="0"/>
    </xf>
    <xf numFmtId="0" fontId="0" fillId="11" borderId="9" xfId="0" applyFill="1" applyBorder="1" applyAlignment="1" applyProtection="1">
      <alignment horizontal="center"/>
    </xf>
    <xf numFmtId="0" fontId="0" fillId="11" borderId="10" xfId="0" applyFill="1" applyBorder="1" applyAlignment="1" applyProtection="1">
      <alignment horizontal="center"/>
    </xf>
    <xf numFmtId="0" fontId="8" fillId="11" borderId="9" xfId="0" applyFont="1" applyFill="1" applyBorder="1" applyAlignment="1" applyProtection="1">
      <alignment horizontal="center"/>
    </xf>
    <xf numFmtId="0" fontId="8" fillId="11" borderId="10" xfId="0" applyFont="1" applyFill="1" applyBorder="1" applyAlignment="1" applyProtection="1">
      <alignment horizontal="center"/>
    </xf>
    <xf numFmtId="0" fontId="6" fillId="11" borderId="9" xfId="0" applyFont="1" applyFill="1" applyBorder="1" applyAlignment="1" applyProtection="1">
      <alignment horizontal="left"/>
    </xf>
    <xf numFmtId="0" fontId="6" fillId="11" borderId="10" xfId="0" applyFont="1" applyFill="1" applyBorder="1" applyAlignment="1" applyProtection="1">
      <alignment horizontal="left"/>
    </xf>
    <xf numFmtId="0" fontId="0" fillId="11" borderId="9" xfId="0" applyFill="1" applyBorder="1" applyAlignment="1">
      <alignment horizontal="center"/>
    </xf>
    <xf numFmtId="0" fontId="0" fillId="11" borderId="10" xfId="0" applyFill="1" applyBorder="1" applyAlignment="1">
      <alignment horizontal="center"/>
    </xf>
    <xf numFmtId="173" fontId="1" fillId="11" borderId="9" xfId="0" applyNumberFormat="1" applyFont="1" applyFill="1" applyBorder="1" applyAlignment="1" applyProtection="1">
      <alignment horizontal="center" vertical="center"/>
    </xf>
    <xf numFmtId="173" fontId="1" fillId="11" borderId="10" xfId="0" applyNumberFormat="1" applyFont="1" applyFill="1" applyBorder="1" applyAlignment="1" applyProtection="1">
      <alignment horizontal="center" vertical="center"/>
    </xf>
    <xf numFmtId="0" fontId="7" fillId="11" borderId="7" xfId="0" applyFont="1" applyFill="1" applyBorder="1" applyAlignment="1">
      <alignment horizontal="right"/>
    </xf>
    <xf numFmtId="0" fontId="7" fillId="11" borderId="8" xfId="0" applyFont="1" applyFill="1" applyBorder="1" applyAlignment="1">
      <alignment horizontal="right"/>
    </xf>
    <xf numFmtId="0" fontId="27"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28" fillId="4" borderId="0" xfId="0" applyFont="1" applyFill="1" applyBorder="1" applyAlignment="1">
      <alignment horizontal="center" vertical="center"/>
    </xf>
    <xf numFmtId="0" fontId="1" fillId="9" borderId="1"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 xfId="0" applyFont="1" applyFill="1" applyBorder="1" applyAlignment="1" applyProtection="1">
      <alignment horizontal="center"/>
    </xf>
    <xf numFmtId="0" fontId="4" fillId="9" borderId="3" xfId="0" applyFont="1" applyFill="1" applyBorder="1" applyAlignment="1" applyProtection="1">
      <alignment horizontal="center"/>
    </xf>
    <xf numFmtId="0" fontId="1" fillId="9" borderId="5" xfId="0" applyFont="1" applyFill="1" applyBorder="1" applyAlignment="1" applyProtection="1">
      <alignment horizontal="center" wrapText="1"/>
    </xf>
    <xf numFmtId="0" fontId="1" fillId="9" borderId="6" xfId="0" applyFont="1" applyFill="1" applyBorder="1" applyAlignment="1" applyProtection="1">
      <alignment horizontal="center" wrapText="1"/>
    </xf>
    <xf numFmtId="0" fontId="1" fillId="9" borderId="9"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36" fillId="11" borderId="9" xfId="0" applyFont="1" applyFill="1" applyBorder="1" applyAlignment="1" applyProtection="1">
      <alignment horizontal="center" wrapText="1"/>
    </xf>
    <xf numFmtId="0" fontId="36" fillId="11" borderId="10" xfId="0" applyFont="1" applyFill="1" applyBorder="1" applyAlignment="1" applyProtection="1">
      <alignment horizontal="center" wrapText="1"/>
    </xf>
    <xf numFmtId="0" fontId="1" fillId="9" borderId="2" xfId="0" applyFont="1" applyFill="1" applyBorder="1" applyAlignment="1" applyProtection="1">
      <alignment horizontal="center" vertical="center"/>
    </xf>
    <xf numFmtId="0" fontId="1" fillId="9" borderId="3" xfId="0" applyFont="1" applyFill="1" applyBorder="1" applyAlignment="1" applyProtection="1">
      <alignment horizontal="center" vertical="center"/>
    </xf>
    <xf numFmtId="0" fontId="1" fillId="9" borderId="1"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0" fillId="0" borderId="4" xfId="0" applyBorder="1" applyAlignment="1" applyProtection="1">
      <alignment horizontal="center"/>
      <protection locked="0"/>
    </xf>
    <xf numFmtId="166" fontId="1" fillId="9" borderId="9" xfId="0" applyNumberFormat="1" applyFont="1" applyFill="1" applyBorder="1" applyAlignment="1">
      <alignment horizontal="center" vertical="center"/>
    </xf>
    <xf numFmtId="166" fontId="1" fillId="9" borderId="10" xfId="0" applyNumberFormat="1" applyFont="1" applyFill="1" applyBorder="1" applyAlignment="1">
      <alignment horizontal="center" vertical="center"/>
    </xf>
    <xf numFmtId="0" fontId="7" fillId="9" borderId="4"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 fillId="9" borderId="4" xfId="0" applyFont="1" applyFill="1" applyBorder="1" applyAlignment="1" applyProtection="1">
      <alignment horizontal="center"/>
    </xf>
    <xf numFmtId="0" fontId="14" fillId="14" borderId="21" xfId="0" applyFont="1" applyFill="1" applyBorder="1" applyAlignment="1" applyProtection="1">
      <alignment horizontal="center" vertical="center" wrapText="1"/>
    </xf>
    <xf numFmtId="0" fontId="8" fillId="14" borderId="12" xfId="0" applyFont="1" applyFill="1" applyBorder="1" applyAlignment="1" applyProtection="1">
      <alignment horizontal="center" vertical="center" wrapText="1"/>
    </xf>
    <xf numFmtId="0" fontId="8" fillId="14" borderId="13" xfId="0" applyFont="1" applyFill="1" applyBorder="1" applyAlignment="1" applyProtection="1">
      <alignment horizontal="center" vertical="center" wrapText="1"/>
    </xf>
    <xf numFmtId="0" fontId="8" fillId="14" borderId="24" xfId="0" applyFont="1" applyFill="1" applyBorder="1" applyAlignment="1" applyProtection="1">
      <alignment horizontal="center" vertical="center" wrapText="1"/>
    </xf>
    <xf numFmtId="0" fontId="8" fillId="14" borderId="14" xfId="0" applyFont="1" applyFill="1" applyBorder="1" applyAlignment="1" applyProtection="1">
      <alignment horizontal="center" vertical="center" wrapText="1"/>
    </xf>
    <xf numFmtId="0" fontId="8" fillId="14" borderId="15" xfId="0" applyFont="1" applyFill="1" applyBorder="1" applyAlignment="1" applyProtection="1">
      <alignment horizontal="center" vertical="center" wrapText="1"/>
    </xf>
    <xf numFmtId="169" fontId="0" fillId="12" borderId="14" xfId="0" applyNumberFormat="1" applyFill="1" applyBorder="1" applyAlignment="1" applyProtection="1">
      <alignment horizontal="center"/>
      <protection locked="0"/>
    </xf>
    <xf numFmtId="169" fontId="0" fillId="12" borderId="15" xfId="0" applyNumberFormat="1" applyFill="1" applyBorder="1" applyAlignment="1" applyProtection="1">
      <alignment horizontal="center"/>
      <protection locked="0"/>
    </xf>
    <xf numFmtId="0" fontId="0" fillId="12" borderId="0" xfId="0" applyFill="1" applyBorder="1" applyAlignment="1" applyProtection="1">
      <alignment horizontal="left"/>
      <protection locked="0"/>
    </xf>
    <xf numFmtId="0" fontId="0" fillId="12" borderId="23" xfId="0" applyFill="1" applyBorder="1" applyAlignment="1" applyProtection="1">
      <alignment horizontal="left"/>
      <protection locked="0"/>
    </xf>
    <xf numFmtId="169" fontId="0" fillId="11" borderId="14" xfId="0" applyNumberFormat="1" applyFill="1" applyBorder="1" applyAlignment="1" applyProtection="1">
      <alignment horizontal="center"/>
    </xf>
    <xf numFmtId="169" fontId="0" fillId="11" borderId="15" xfId="0" applyNumberFormat="1" applyFill="1" applyBorder="1" applyAlignment="1" applyProtection="1">
      <alignment horizont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0" fillId="0" borderId="2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 fillId="10" borderId="4" xfId="0" applyFont="1" applyFill="1" applyBorder="1" applyAlignment="1" applyProtection="1">
      <alignment horizontal="center" vertical="center" wrapText="1"/>
    </xf>
    <xf numFmtId="0" fontId="1" fillId="12" borderId="22" xfId="0" applyFont="1" applyFill="1" applyBorder="1" applyAlignment="1" applyProtection="1">
      <alignment horizontal="center" vertical="center"/>
    </xf>
    <xf numFmtId="0" fontId="1" fillId="12" borderId="24" xfId="0" applyFont="1" applyFill="1" applyBorder="1" applyAlignment="1" applyProtection="1">
      <alignment horizontal="center" vertical="center"/>
    </xf>
    <xf numFmtId="7" fontId="42" fillId="12" borderId="0" xfId="2" applyNumberFormat="1" applyFont="1" applyFill="1" applyBorder="1" applyAlignment="1" applyProtection="1">
      <alignment horizontal="left" vertical="center" wrapText="1"/>
      <protection locked="0"/>
    </xf>
    <xf numFmtId="7" fontId="42" fillId="12" borderId="14" xfId="2" applyNumberFormat="1" applyFont="1" applyFill="1" applyBorder="1" applyAlignment="1" applyProtection="1">
      <alignment horizontal="left" vertical="center" wrapText="1"/>
      <protection locked="0"/>
    </xf>
    <xf numFmtId="0" fontId="0" fillId="12" borderId="14" xfId="0" applyFill="1" applyBorder="1" applyAlignment="1" applyProtection="1">
      <alignment horizontal="left"/>
      <protection locked="0"/>
    </xf>
    <xf numFmtId="0" fontId="0" fillId="12" borderId="15" xfId="0" applyFill="1" applyBorder="1" applyAlignment="1" applyProtection="1">
      <alignment horizontal="left"/>
      <protection locked="0"/>
    </xf>
    <xf numFmtId="170" fontId="0" fillId="0" borderId="4" xfId="0" applyNumberFormat="1" applyBorder="1" applyAlignment="1" applyProtection="1">
      <alignment horizontal="center"/>
      <protection locked="0"/>
    </xf>
    <xf numFmtId="170" fontId="0" fillId="0" borderId="1" xfId="0" applyNumberFormat="1" applyBorder="1" applyAlignment="1" applyProtection="1">
      <alignment horizontal="center"/>
      <protection locked="0"/>
    </xf>
    <xf numFmtId="170" fontId="0" fillId="0" borderId="3" xfId="0" applyNumberFormat="1" applyBorder="1" applyAlignment="1" applyProtection="1">
      <alignment horizontal="center"/>
      <protection locked="0"/>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10" fillId="11" borderId="14" xfId="0" applyFont="1" applyFill="1" applyBorder="1" applyAlignment="1" applyProtection="1">
      <alignment horizontal="center" vertical="top" wrapText="1"/>
    </xf>
    <xf numFmtId="0" fontId="10" fillId="11" borderId="15" xfId="0" applyFont="1" applyFill="1" applyBorder="1" applyAlignment="1" applyProtection="1">
      <alignment horizontal="center" vertical="top" wrapText="1"/>
    </xf>
    <xf numFmtId="170" fontId="0" fillId="0" borderId="11" xfId="0" applyNumberFormat="1" applyBorder="1" applyAlignment="1" applyProtection="1">
      <alignment horizontal="center"/>
      <protection locked="0"/>
    </xf>
    <xf numFmtId="0" fontId="1" fillId="9" borderId="1" xfId="0" applyFont="1" applyFill="1" applyBorder="1" applyAlignment="1">
      <alignment horizontal="center" vertical="top"/>
    </xf>
    <xf numFmtId="0" fontId="1" fillId="9" borderId="3" xfId="0" applyFont="1" applyFill="1" applyBorder="1" applyAlignment="1">
      <alignment horizontal="center" vertical="top"/>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9" borderId="4" xfId="0" applyFont="1" applyFill="1" applyBorder="1" applyAlignment="1">
      <alignment horizontal="center"/>
    </xf>
    <xf numFmtId="0" fontId="1" fillId="9" borderId="1" xfId="0" applyFont="1" applyFill="1" applyBorder="1" applyAlignment="1">
      <alignment horizontal="center"/>
    </xf>
    <xf numFmtId="0" fontId="26" fillId="10" borderId="4" xfId="0" applyFont="1" applyFill="1" applyBorder="1" applyAlignment="1">
      <alignment horizontal="center" vertical="center" wrapText="1"/>
    </xf>
    <xf numFmtId="0" fontId="1" fillId="9" borderId="1" xfId="0" applyFont="1" applyFill="1" applyBorder="1" applyAlignment="1" applyProtection="1">
      <alignment horizontal="right"/>
    </xf>
    <xf numFmtId="0" fontId="1" fillId="9" borderId="3" xfId="0" applyFont="1" applyFill="1" applyBorder="1" applyAlignment="1" applyProtection="1">
      <alignment horizontal="right"/>
    </xf>
    <xf numFmtId="168" fontId="0" fillId="0" borderId="2" xfId="0" applyNumberFormat="1" applyBorder="1" applyAlignment="1" applyProtection="1">
      <alignment horizontal="center"/>
      <protection locked="0"/>
    </xf>
    <xf numFmtId="168" fontId="0" fillId="0" borderId="3" xfId="0" applyNumberFormat="1" applyBorder="1" applyAlignment="1" applyProtection="1">
      <alignment horizontal="center"/>
      <protection locked="0"/>
    </xf>
    <xf numFmtId="0" fontId="12" fillId="14" borderId="2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4" borderId="24"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1" fillId="9" borderId="9" xfId="0" applyFont="1" applyFill="1" applyBorder="1" applyAlignment="1">
      <alignment horizontal="center"/>
    </xf>
    <xf numFmtId="0" fontId="1" fillId="9" borderId="10" xfId="0" applyFont="1" applyFill="1" applyBorder="1" applyAlignment="1">
      <alignment horizontal="center"/>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1" fillId="10" borderId="9" xfId="0" applyFont="1" applyFill="1" applyBorder="1" applyAlignment="1">
      <alignment horizontal="center"/>
    </xf>
    <xf numFmtId="0" fontId="1" fillId="10" borderId="0" xfId="0" applyFont="1" applyFill="1" applyBorder="1" applyAlignment="1">
      <alignment horizontal="center"/>
    </xf>
    <xf numFmtId="170" fontId="0" fillId="0" borderId="30" xfId="0" applyNumberFormat="1" applyFont="1" applyBorder="1" applyAlignment="1" applyProtection="1">
      <alignment horizontal="center"/>
      <protection locked="0"/>
    </xf>
    <xf numFmtId="170" fontId="0" fillId="0" borderId="33" xfId="0" applyNumberFormat="1" applyFont="1" applyBorder="1" applyAlignment="1" applyProtection="1">
      <alignment horizontal="center"/>
      <protection locked="0"/>
    </xf>
    <xf numFmtId="0" fontId="8" fillId="11" borderId="0" xfId="0" applyFont="1" applyFill="1" applyBorder="1" applyAlignment="1">
      <alignment horizontal="center" vertical="top"/>
    </xf>
    <xf numFmtId="0" fontId="0" fillId="14" borderId="26" xfId="0" applyFill="1" applyBorder="1" applyAlignment="1">
      <alignment horizontal="center" vertical="center"/>
    </xf>
    <xf numFmtId="0" fontId="0" fillId="14" borderId="27" xfId="0" applyFill="1" applyBorder="1" applyAlignment="1">
      <alignment horizontal="center" vertical="center"/>
    </xf>
    <xf numFmtId="0" fontId="0" fillId="14" borderId="28" xfId="0" applyFill="1" applyBorder="1" applyAlignment="1">
      <alignment horizontal="center" vertical="center"/>
    </xf>
    <xf numFmtId="0" fontId="31" fillId="0" borderId="0" xfId="0" applyFont="1" applyAlignment="1">
      <alignment horizontal="center"/>
    </xf>
    <xf numFmtId="0" fontId="1" fillId="10" borderId="26" xfId="0" applyFont="1" applyFill="1" applyBorder="1" applyAlignment="1" applyProtection="1">
      <alignment horizontal="center"/>
    </xf>
    <xf numFmtId="0" fontId="1" fillId="10" borderId="28" xfId="0" applyFont="1" applyFill="1" applyBorder="1" applyAlignment="1" applyProtection="1">
      <alignment horizontal="center"/>
    </xf>
    <xf numFmtId="0" fontId="1" fillId="10" borderId="29" xfId="0" applyFont="1" applyFill="1" applyBorder="1" applyAlignment="1" applyProtection="1">
      <alignment horizontal="center"/>
    </xf>
    <xf numFmtId="0" fontId="1" fillId="10" borderId="30" xfId="0" applyFont="1" applyFill="1" applyBorder="1" applyAlignment="1" applyProtection="1">
      <alignment horizontal="center"/>
    </xf>
    <xf numFmtId="0" fontId="1" fillId="10" borderId="31" xfId="0" applyFont="1" applyFill="1" applyBorder="1" applyAlignment="1" applyProtection="1">
      <alignment horizontal="center"/>
    </xf>
    <xf numFmtId="0" fontId="1" fillId="10" borderId="32" xfId="0" applyFont="1" applyFill="1" applyBorder="1" applyAlignment="1" applyProtection="1">
      <alignment horizontal="center"/>
    </xf>
    <xf numFmtId="0" fontId="1" fillId="10" borderId="33" xfId="0" applyFont="1" applyFill="1" applyBorder="1" applyAlignment="1" applyProtection="1">
      <alignment horizont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2" xfId="0" applyNumberFormat="1" applyFont="1" applyBorder="1" applyAlignment="1" applyProtection="1">
      <alignment horizontal="center" vertical="center"/>
      <protection locked="0"/>
    </xf>
    <xf numFmtId="0" fontId="0" fillId="0" borderId="30" xfId="0" applyNumberFormat="1" applyFont="1" applyBorder="1" applyAlignment="1" applyProtection="1">
      <alignment horizontal="center" vertical="center"/>
      <protection locked="0"/>
    </xf>
    <xf numFmtId="0" fontId="0" fillId="0" borderId="33" xfId="0" applyNumberFormat="1" applyFont="1" applyBorder="1" applyAlignment="1" applyProtection="1">
      <alignment horizontal="center" vertical="center"/>
      <protection locked="0"/>
    </xf>
    <xf numFmtId="168" fontId="0" fillId="0" borderId="35" xfId="0" applyNumberFormat="1" applyFont="1" applyBorder="1" applyAlignment="1" applyProtection="1">
      <alignment horizontal="center" vertical="center"/>
      <protection locked="0"/>
    </xf>
    <xf numFmtId="168" fontId="0" fillId="0" borderId="36" xfId="0" applyNumberFormat="1" applyFont="1" applyBorder="1" applyAlignment="1" applyProtection="1">
      <alignment horizontal="center" vertical="center"/>
      <protection locked="0"/>
    </xf>
    <xf numFmtId="168" fontId="0" fillId="0" borderId="37" xfId="0" applyNumberFormat="1" applyFont="1" applyBorder="1" applyAlignment="1" applyProtection="1">
      <alignment horizontal="center" vertical="center"/>
      <protection locked="0"/>
    </xf>
    <xf numFmtId="0" fontId="26" fillId="0" borderId="63" xfId="0" applyFont="1" applyBorder="1" applyAlignment="1">
      <alignment horizontal="center"/>
    </xf>
    <xf numFmtId="0" fontId="26" fillId="0" borderId="62" xfId="0" applyFont="1" applyBorder="1" applyAlignment="1">
      <alignment horizontal="center"/>
    </xf>
    <xf numFmtId="0" fontId="1" fillId="10" borderId="46" xfId="0" applyFont="1" applyFill="1" applyBorder="1" applyAlignment="1">
      <alignment horizontal="center"/>
    </xf>
    <xf numFmtId="0" fontId="1" fillId="10" borderId="47" xfId="0" applyFont="1" applyFill="1" applyBorder="1" applyAlignment="1">
      <alignment horizontal="center"/>
    </xf>
    <xf numFmtId="14" fontId="0" fillId="0" borderId="51" xfId="0" applyNumberFormat="1" applyFont="1" applyBorder="1" applyAlignment="1" applyProtection="1">
      <alignment horizontal="center"/>
      <protection locked="0"/>
    </xf>
    <xf numFmtId="14" fontId="0" fillId="0" borderId="4" xfId="0" applyNumberFormat="1" applyFont="1" applyBorder="1" applyAlignment="1" applyProtection="1">
      <alignment horizontal="center"/>
      <protection locked="0"/>
    </xf>
    <xf numFmtId="0" fontId="0" fillId="0" borderId="1" xfId="0" applyNumberFormat="1" applyFont="1" applyBorder="1" applyAlignment="1" applyProtection="1">
      <alignment horizontal="center"/>
      <protection locked="0"/>
    </xf>
    <xf numFmtId="0" fontId="0" fillId="0" borderId="3" xfId="0" applyNumberFormat="1" applyFont="1" applyBorder="1" applyAlignment="1" applyProtection="1">
      <alignment horizontal="center"/>
      <protection locked="0"/>
    </xf>
    <xf numFmtId="0" fontId="0" fillId="7" borderId="26" xfId="0" applyFill="1" applyBorder="1" applyAlignment="1">
      <alignment horizontal="left"/>
    </xf>
    <xf numFmtId="0" fontId="0" fillId="7" borderId="28" xfId="0" applyFill="1" applyBorder="1" applyAlignment="1">
      <alignment horizontal="left"/>
    </xf>
    <xf numFmtId="0" fontId="0" fillId="7" borderId="1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5" xfId="0" applyFill="1" applyBorder="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40" fillId="7" borderId="26" xfId="0" applyFont="1" applyFill="1" applyBorder="1" applyAlignment="1">
      <alignment horizontal="center"/>
    </xf>
    <xf numFmtId="0" fontId="40" fillId="7" borderId="27" xfId="0" applyFont="1" applyFill="1" applyBorder="1" applyAlignment="1">
      <alignment horizontal="center"/>
    </xf>
    <xf numFmtId="0" fontId="40" fillId="7" borderId="28" xfId="0" applyFont="1" applyFill="1" applyBorder="1" applyAlignment="1">
      <alignment horizontal="center"/>
    </xf>
    <xf numFmtId="0" fontId="0" fillId="7" borderId="41" xfId="0" applyFill="1" applyBorder="1" applyAlignment="1">
      <alignment horizontal="right"/>
    </xf>
    <xf numFmtId="0" fontId="0" fillId="7" borderId="42" xfId="0" applyFill="1" applyBorder="1" applyAlignment="1">
      <alignment horizontal="right"/>
    </xf>
    <xf numFmtId="0" fontId="38" fillId="0" borderId="5" xfId="0" applyFont="1" applyBorder="1" applyAlignment="1">
      <alignment horizontal="center" vertical="top" wrapText="1"/>
    </xf>
    <xf numFmtId="0" fontId="38" fillId="0" borderId="58" xfId="0" applyFont="1" applyBorder="1" applyAlignment="1">
      <alignment horizontal="center" vertical="top" wrapText="1"/>
    </xf>
    <xf numFmtId="0" fontId="38" fillId="0" borderId="6" xfId="0" applyFont="1" applyBorder="1" applyAlignment="1">
      <alignment horizontal="center" vertical="top" wrapText="1"/>
    </xf>
    <xf numFmtId="0" fontId="38" fillId="0" borderId="9" xfId="0" applyFont="1" applyBorder="1" applyAlignment="1">
      <alignment horizontal="center" vertical="top" wrapText="1"/>
    </xf>
    <xf numFmtId="0" fontId="38" fillId="0" borderId="0" xfId="0" applyFont="1" applyBorder="1" applyAlignment="1">
      <alignment horizontal="center" vertical="top" wrapText="1"/>
    </xf>
    <xf numFmtId="0" fontId="38" fillId="0" borderId="10" xfId="0" applyFont="1" applyBorder="1" applyAlignment="1">
      <alignment horizontal="center" vertical="top" wrapText="1"/>
    </xf>
    <xf numFmtId="0" fontId="38" fillId="0" borderId="7" xfId="0" applyFont="1" applyBorder="1" applyAlignment="1">
      <alignment horizontal="center" vertical="top" wrapText="1"/>
    </xf>
    <xf numFmtId="0" fontId="38" fillId="0" borderId="34" xfId="0" applyFont="1" applyBorder="1" applyAlignment="1">
      <alignment horizontal="center" vertical="top" wrapText="1"/>
    </xf>
    <xf numFmtId="0" fontId="38" fillId="0" borderId="8" xfId="0" applyFont="1" applyBorder="1" applyAlignment="1">
      <alignment horizontal="center" vertical="top" wrapText="1"/>
    </xf>
    <xf numFmtId="0" fontId="0" fillId="7" borderId="51" xfId="0" applyFill="1" applyBorder="1" applyAlignment="1">
      <alignment horizontal="right"/>
    </xf>
    <xf numFmtId="0" fontId="0" fillId="7" borderId="52" xfId="0" applyFill="1" applyBorder="1" applyAlignment="1">
      <alignment horizontal="right"/>
    </xf>
    <xf numFmtId="0" fontId="0" fillId="7" borderId="43" xfId="0" applyFill="1" applyBorder="1" applyAlignment="1">
      <alignment horizontal="right"/>
    </xf>
    <xf numFmtId="0" fontId="0" fillId="7" borderId="45" xfId="0" applyFill="1" applyBorder="1" applyAlignment="1">
      <alignment horizontal="right"/>
    </xf>
    <xf numFmtId="44" fontId="1" fillId="10" borderId="61" xfId="0" applyNumberFormat="1" applyFont="1" applyFill="1" applyBorder="1" applyAlignment="1">
      <alignment horizontal="center" vertical="center"/>
    </xf>
    <xf numFmtId="44" fontId="1" fillId="10" borderId="62" xfId="0" applyNumberFormat="1" applyFont="1" applyFill="1" applyBorder="1" applyAlignment="1">
      <alignment horizontal="center" vertical="center"/>
    </xf>
    <xf numFmtId="173" fontId="0" fillId="11" borderId="17" xfId="0" applyNumberFormat="1" applyFont="1" applyFill="1" applyBorder="1" applyAlignment="1" applyProtection="1">
      <alignment horizontal="center"/>
    </xf>
    <xf numFmtId="173" fontId="0" fillId="11" borderId="14" xfId="0" applyNumberFormat="1" applyFont="1" applyFill="1" applyBorder="1" applyAlignment="1" applyProtection="1">
      <alignment horizontal="center"/>
    </xf>
    <xf numFmtId="173" fontId="0" fillId="11" borderId="2" xfId="0" applyNumberFormat="1" applyFont="1" applyFill="1" applyBorder="1" applyAlignment="1" applyProtection="1">
      <alignment horizontal="center"/>
    </xf>
    <xf numFmtId="0" fontId="34" fillId="10" borderId="19" xfId="0" applyFont="1" applyFill="1" applyBorder="1" applyAlignment="1">
      <alignment horizontal="left"/>
    </xf>
    <xf numFmtId="0" fontId="34" fillId="10" borderId="25" xfId="0" applyFont="1" applyFill="1" applyBorder="1" applyAlignment="1">
      <alignment horizontal="left"/>
    </xf>
    <xf numFmtId="0" fontId="34" fillId="10" borderId="56" xfId="0" applyFont="1" applyFill="1" applyBorder="1" applyAlignment="1">
      <alignment horizontal="left"/>
    </xf>
    <xf numFmtId="0" fontId="34" fillId="10" borderId="57" xfId="0" applyFont="1" applyFill="1" applyBorder="1" applyAlignment="1">
      <alignment horizontal="left"/>
    </xf>
    <xf numFmtId="0" fontId="34" fillId="10" borderId="17" xfId="0" applyFont="1" applyFill="1" applyBorder="1" applyAlignment="1">
      <alignment horizontal="left"/>
    </xf>
    <xf numFmtId="0" fontId="34" fillId="10" borderId="18" xfId="0" applyFont="1" applyFill="1" applyBorder="1" applyAlignment="1">
      <alignment horizontal="left"/>
    </xf>
    <xf numFmtId="0" fontId="1" fillId="8" borderId="26" xfId="0" applyFont="1" applyFill="1" applyBorder="1" applyAlignment="1" applyProtection="1">
      <alignment horizontal="center" vertical="center"/>
    </xf>
    <xf numFmtId="0" fontId="1" fillId="8" borderId="27" xfId="0" applyFont="1" applyFill="1" applyBorder="1" applyAlignment="1" applyProtection="1">
      <alignment horizontal="center" vertical="center"/>
    </xf>
    <xf numFmtId="0" fontId="8" fillId="0" borderId="5" xfId="0" applyFont="1" applyBorder="1" applyAlignment="1" applyProtection="1">
      <alignment horizontal="center" vertical="top" wrapText="1"/>
    </xf>
    <xf numFmtId="0" fontId="8" fillId="0" borderId="58"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34"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1" fillId="10" borderId="38" xfId="0" applyFont="1" applyFill="1" applyBorder="1" applyAlignment="1">
      <alignment horizontal="center"/>
    </xf>
    <xf numFmtId="0" fontId="1" fillId="10" borderId="39" xfId="0" applyFont="1" applyFill="1" applyBorder="1" applyAlignment="1">
      <alignment horizontal="center"/>
    </xf>
    <xf numFmtId="0" fontId="1" fillId="0" borderId="5" xfId="0" applyFont="1" applyBorder="1" applyAlignment="1">
      <alignment horizontal="right"/>
    </xf>
    <xf numFmtId="0" fontId="1" fillId="0" borderId="58" xfId="0" applyFont="1" applyBorder="1" applyAlignment="1">
      <alignment horizontal="right"/>
    </xf>
    <xf numFmtId="0" fontId="1" fillId="0" borderId="6" xfId="0" applyFont="1" applyBorder="1" applyAlignment="1">
      <alignment horizontal="right"/>
    </xf>
    <xf numFmtId="0" fontId="0" fillId="0" borderId="51"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64"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21" xfId="0" applyFont="1" applyBorder="1" applyAlignment="1" applyProtection="1">
      <alignment vertical="top" wrapText="1"/>
      <protection locked="0"/>
    </xf>
    <xf numFmtId="0" fontId="0" fillId="0" borderId="41" xfId="0" applyFont="1" applyBorder="1" applyAlignment="1" applyProtection="1">
      <alignment vertical="top" wrapText="1"/>
      <protection locked="0"/>
    </xf>
    <xf numFmtId="0" fontId="0" fillId="0" borderId="59" xfId="0" applyFont="1" applyBorder="1" applyAlignment="1" applyProtection="1">
      <alignment vertical="top" wrapText="1"/>
      <protection locked="0"/>
    </xf>
    <xf numFmtId="0" fontId="0" fillId="0" borderId="60" xfId="0" applyFont="1" applyBorder="1" applyAlignment="1" applyProtection="1">
      <alignment vertical="top" wrapText="1"/>
      <protection locked="0"/>
    </xf>
    <xf numFmtId="0" fontId="0" fillId="0" borderId="43" xfId="0" applyFont="1" applyBorder="1" applyAlignment="1" applyProtection="1">
      <alignment vertical="top" wrapText="1"/>
      <protection locked="0"/>
    </xf>
    <xf numFmtId="0" fontId="0" fillId="0" borderId="44" xfId="0" applyFont="1" applyBorder="1" applyAlignment="1" applyProtection="1">
      <alignment vertical="top" wrapText="1"/>
      <protection locked="0"/>
    </xf>
    <xf numFmtId="0" fontId="0" fillId="0" borderId="48" xfId="0" applyFont="1" applyBorder="1" applyAlignment="1" applyProtection="1">
      <alignment vertical="top" wrapText="1"/>
      <protection locked="0"/>
    </xf>
    <xf numFmtId="0" fontId="1" fillId="0" borderId="9" xfId="0" applyFont="1" applyBorder="1" applyAlignment="1">
      <alignment horizontal="right"/>
    </xf>
    <xf numFmtId="0" fontId="1" fillId="0" borderId="0" xfId="0" applyFont="1" applyBorder="1" applyAlignment="1">
      <alignment horizontal="right"/>
    </xf>
    <xf numFmtId="0" fontId="1" fillId="0" borderId="10" xfId="0" applyFont="1" applyBorder="1" applyAlignment="1">
      <alignment horizontal="right"/>
    </xf>
    <xf numFmtId="0" fontId="1" fillId="0" borderId="9" xfId="0" applyFont="1" applyBorder="1" applyAlignment="1" applyProtection="1">
      <alignment horizontal="right"/>
    </xf>
    <xf numFmtId="0" fontId="1" fillId="0" borderId="0" xfId="0" applyFont="1" applyBorder="1" applyAlignment="1" applyProtection="1">
      <alignment horizontal="right"/>
    </xf>
    <xf numFmtId="0" fontId="1" fillId="0" borderId="10" xfId="0" applyFont="1" applyBorder="1" applyAlignment="1" applyProtection="1">
      <alignment horizontal="right"/>
    </xf>
    <xf numFmtId="0" fontId="1" fillId="10" borderId="73" xfId="0" applyFont="1" applyFill="1" applyBorder="1" applyAlignment="1">
      <alignment horizontal="center"/>
    </xf>
    <xf numFmtId="0" fontId="1" fillId="10" borderId="58" xfId="0" applyFont="1" applyFill="1" applyBorder="1" applyAlignment="1">
      <alignment horizontal="center"/>
    </xf>
    <xf numFmtId="0" fontId="1" fillId="0" borderId="9" xfId="0" applyFont="1" applyBorder="1" applyAlignment="1">
      <alignment horizontal="right" vertical="center"/>
    </xf>
    <xf numFmtId="0" fontId="1" fillId="0" borderId="0" xfId="0" applyFont="1" applyBorder="1" applyAlignment="1">
      <alignment horizontal="right" vertical="center"/>
    </xf>
    <xf numFmtId="0" fontId="1" fillId="0" borderId="10" xfId="0" applyFont="1" applyBorder="1" applyAlignment="1">
      <alignment horizontal="right" vertical="center"/>
    </xf>
    <xf numFmtId="0" fontId="1" fillId="0" borderId="7" xfId="0" applyFont="1" applyBorder="1" applyAlignment="1">
      <alignment horizontal="right" vertical="center"/>
    </xf>
    <xf numFmtId="0" fontId="1" fillId="0" borderId="34" xfId="0" applyFont="1" applyBorder="1" applyAlignment="1">
      <alignment horizontal="right" vertical="center"/>
    </xf>
    <xf numFmtId="0" fontId="1" fillId="0" borderId="8" xfId="0" applyFont="1" applyBorder="1" applyAlignment="1">
      <alignment horizontal="right" vertical="center"/>
    </xf>
    <xf numFmtId="0" fontId="30" fillId="10" borderId="5" xfId="0" applyFont="1" applyFill="1" applyBorder="1" applyAlignment="1" applyProtection="1">
      <alignment horizontal="center" vertical="top" wrapText="1"/>
    </xf>
    <xf numFmtId="0" fontId="30" fillId="10" borderId="6" xfId="0" applyFont="1" applyFill="1" applyBorder="1" applyAlignment="1" applyProtection="1">
      <alignment horizontal="center" vertical="top" wrapText="1"/>
    </xf>
    <xf numFmtId="0" fontId="30" fillId="10" borderId="7" xfId="0" applyFont="1" applyFill="1" applyBorder="1" applyAlignment="1" applyProtection="1">
      <alignment horizontal="center" vertical="top" wrapText="1"/>
    </xf>
    <xf numFmtId="0" fontId="30" fillId="10" borderId="8" xfId="0" applyFont="1" applyFill="1" applyBorder="1" applyAlignment="1" applyProtection="1">
      <alignment horizontal="center" vertical="top" wrapText="1"/>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3" xfId="0" applyFon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14" fontId="0" fillId="0" borderId="3" xfId="0" applyNumberFormat="1" applyFont="1" applyBorder="1" applyAlignment="1" applyProtection="1">
      <alignment horizontal="center"/>
      <protection locked="0"/>
    </xf>
    <xf numFmtId="0" fontId="16" fillId="10" borderId="1" xfId="0" applyFont="1" applyFill="1" applyBorder="1" applyAlignment="1">
      <alignment horizontal="center"/>
    </xf>
    <xf numFmtId="0" fontId="16" fillId="10" borderId="3" xfId="0" applyFont="1" applyFill="1" applyBorder="1" applyAlignment="1">
      <alignment horizontal="center"/>
    </xf>
    <xf numFmtId="0" fontId="16" fillId="10" borderId="48" xfId="0" applyFont="1" applyFill="1" applyBorder="1" applyAlignment="1">
      <alignment horizontal="center"/>
    </xf>
    <xf numFmtId="0" fontId="16" fillId="10" borderId="53" xfId="0" applyFont="1" applyFill="1" applyBorder="1" applyAlignment="1">
      <alignment horizontal="center"/>
    </xf>
    <xf numFmtId="0" fontId="16" fillId="10" borderId="60" xfId="0" applyFont="1" applyFill="1" applyBorder="1" applyAlignment="1">
      <alignment horizontal="center"/>
    </xf>
    <xf numFmtId="0" fontId="16" fillId="10" borderId="65" xfId="0" applyFont="1" applyFill="1" applyBorder="1" applyAlignment="1">
      <alignment horizontal="center"/>
    </xf>
    <xf numFmtId="0" fontId="0" fillId="0" borderId="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1" fontId="0" fillId="0" borderId="32"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168" fontId="0" fillId="0" borderId="72" xfId="0" applyNumberFormat="1" applyFont="1" applyBorder="1" applyAlignment="1" applyProtection="1">
      <alignment horizontal="center" vertical="center"/>
      <protection locked="0"/>
    </xf>
    <xf numFmtId="168" fontId="0" fillId="0" borderId="67" xfId="0" applyNumberFormat="1" applyFont="1" applyBorder="1" applyAlignment="1" applyProtection="1">
      <alignment horizontal="center" vertical="center"/>
      <protection locked="0"/>
    </xf>
    <xf numFmtId="168" fontId="0" fillId="0" borderId="68" xfId="0" applyNumberFormat="1" applyFont="1" applyBorder="1" applyAlignment="1" applyProtection="1">
      <alignment horizontal="center" vertical="center"/>
      <protection locked="0"/>
    </xf>
    <xf numFmtId="0" fontId="1" fillId="10" borderId="27" xfId="0" applyFont="1" applyFill="1" applyBorder="1" applyAlignment="1" applyProtection="1">
      <alignment horizontal="center"/>
    </xf>
    <xf numFmtId="0" fontId="1" fillId="10" borderId="8" xfId="0" applyFont="1" applyFill="1" applyBorder="1" applyAlignment="1" applyProtection="1">
      <alignment horizontal="center"/>
    </xf>
    <xf numFmtId="0" fontId="1" fillId="0" borderId="5"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14" fontId="0" fillId="0" borderId="60" xfId="0" applyNumberFormat="1" applyFont="1" applyBorder="1" applyAlignment="1" applyProtection="1">
      <alignment horizontal="center"/>
      <protection locked="0"/>
    </xf>
    <xf numFmtId="14" fontId="0" fillId="0" borderId="65" xfId="0" applyNumberFormat="1" applyFont="1" applyBorder="1" applyAlignment="1" applyProtection="1">
      <alignment horizontal="center"/>
      <protection locked="0"/>
    </xf>
    <xf numFmtId="0" fontId="0" fillId="0" borderId="60" xfId="0" applyFont="1" applyBorder="1" applyAlignment="1" applyProtection="1">
      <alignment horizontal="center"/>
      <protection locked="0"/>
    </xf>
    <xf numFmtId="0" fontId="0" fillId="0" borderId="39" xfId="0" applyFont="1" applyBorder="1" applyAlignment="1" applyProtection="1">
      <alignment horizontal="center"/>
      <protection locked="0"/>
    </xf>
    <xf numFmtId="0" fontId="0" fillId="0" borderId="65" xfId="0" applyFont="1" applyBorder="1" applyAlignment="1" applyProtection="1">
      <alignment horizontal="center"/>
      <protection locked="0"/>
    </xf>
    <xf numFmtId="0" fontId="1" fillId="10" borderId="18" xfId="0" applyFont="1" applyFill="1" applyBorder="1" applyAlignment="1" applyProtection="1">
      <alignment horizontal="center" wrapText="1"/>
    </xf>
    <xf numFmtId="0" fontId="1" fillId="10" borderId="57" xfId="0" applyFont="1" applyFill="1" applyBorder="1" applyAlignment="1" applyProtection="1">
      <alignment horizontal="center"/>
    </xf>
    <xf numFmtId="0" fontId="1" fillId="10" borderId="7" xfId="0" applyFont="1" applyFill="1" applyBorder="1" applyAlignment="1" applyProtection="1">
      <alignment horizontal="center"/>
    </xf>
    <xf numFmtId="0" fontId="1" fillId="10" borderId="5" xfId="0" applyFont="1" applyFill="1" applyBorder="1" applyAlignment="1" applyProtection="1">
      <alignment horizontal="center"/>
    </xf>
    <xf numFmtId="0" fontId="1" fillId="10" borderId="6" xfId="0" applyFont="1" applyFill="1" applyBorder="1" applyAlignment="1" applyProtection="1">
      <alignment horizontal="center"/>
    </xf>
    <xf numFmtId="0" fontId="32" fillId="0" borderId="0" xfId="0" applyFont="1" applyAlignment="1">
      <alignment horizontal="center"/>
    </xf>
    <xf numFmtId="44" fontId="16" fillId="7" borderId="63" xfId="0" applyNumberFormat="1" applyFont="1" applyFill="1" applyBorder="1" applyAlignment="1" applyProtection="1">
      <alignment horizontal="center"/>
    </xf>
    <xf numFmtId="44" fontId="16" fillId="7" borderId="62" xfId="0" applyNumberFormat="1" applyFont="1" applyFill="1" applyBorder="1" applyAlignment="1" applyProtection="1">
      <alignment horizontal="center"/>
    </xf>
    <xf numFmtId="1" fontId="4" fillId="14" borderId="58" xfId="0" applyNumberFormat="1" applyFont="1" applyFill="1" applyBorder="1" applyAlignment="1" applyProtection="1">
      <alignment horizontal="center" wrapText="1"/>
    </xf>
    <xf numFmtId="1" fontId="4" fillId="14" borderId="6" xfId="0" applyNumberFormat="1" applyFont="1" applyFill="1" applyBorder="1" applyAlignment="1" applyProtection="1">
      <alignment horizontal="center" wrapText="1"/>
    </xf>
    <xf numFmtId="0" fontId="1" fillId="7" borderId="24" xfId="0" applyFont="1" applyFill="1" applyBorder="1" applyAlignment="1" applyProtection="1">
      <alignment horizontal="center"/>
    </xf>
    <xf numFmtId="0" fontId="1" fillId="7" borderId="15" xfId="0" applyFont="1" applyFill="1" applyBorder="1" applyAlignment="1" applyProtection="1">
      <alignment horizontal="center"/>
    </xf>
    <xf numFmtId="0" fontId="1" fillId="7" borderId="14" xfId="0" applyFont="1" applyFill="1" applyBorder="1" applyAlignment="1" applyProtection="1">
      <alignment horizontal="center"/>
    </xf>
    <xf numFmtId="0" fontId="6" fillId="14" borderId="27" xfId="0" applyFont="1" applyFill="1" applyBorder="1" applyAlignment="1" applyProtection="1">
      <alignment horizontal="center" wrapText="1"/>
    </xf>
    <xf numFmtId="0" fontId="8" fillId="0" borderId="21" xfId="0" applyFont="1" applyFill="1" applyBorder="1" applyAlignment="1" applyProtection="1">
      <alignment horizontal="center" vertical="top" wrapText="1"/>
    </xf>
    <xf numFmtId="0" fontId="8" fillId="0" borderId="12"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8" fillId="0" borderId="23" xfId="0" applyFont="1" applyFill="1" applyBorder="1" applyAlignment="1" applyProtection="1">
      <alignment horizontal="center" vertical="top" wrapText="1"/>
    </xf>
    <xf numFmtId="0" fontId="8" fillId="0" borderId="24" xfId="0" applyFont="1" applyFill="1" applyBorder="1" applyAlignment="1" applyProtection="1">
      <alignment horizontal="center" vertical="top" wrapText="1"/>
    </xf>
    <xf numFmtId="0" fontId="8" fillId="0" borderId="14" xfId="0" applyFont="1" applyFill="1" applyBorder="1" applyAlignment="1" applyProtection="1">
      <alignment horizontal="center" vertical="top" wrapText="1"/>
    </xf>
    <xf numFmtId="0" fontId="8" fillId="0" borderId="15" xfId="0" applyFont="1" applyFill="1" applyBorder="1" applyAlignment="1" applyProtection="1">
      <alignment horizontal="center" vertical="top" wrapText="1"/>
    </xf>
    <xf numFmtId="0" fontId="1" fillId="7" borderId="1" xfId="0" applyFont="1" applyFill="1" applyBorder="1" applyAlignment="1" applyProtection="1">
      <alignment horizontal="center" vertical="top" wrapText="1"/>
    </xf>
    <xf numFmtId="0" fontId="1" fillId="7" borderId="2" xfId="0" applyFont="1" applyFill="1" applyBorder="1" applyAlignment="1" applyProtection="1">
      <alignment horizontal="center" vertical="top" wrapText="1"/>
    </xf>
    <xf numFmtId="0" fontId="1" fillId="7" borderId="3" xfId="0" applyFont="1" applyFill="1" applyBorder="1" applyAlignment="1" applyProtection="1">
      <alignment horizontal="center" vertical="top" wrapText="1"/>
    </xf>
    <xf numFmtId="0" fontId="16" fillId="0" borderId="1" xfId="0" applyFont="1" applyBorder="1" applyAlignment="1" applyProtection="1">
      <protection locked="0"/>
    </xf>
    <xf numFmtId="0" fontId="16" fillId="0" borderId="3" xfId="0" applyFont="1" applyBorder="1" applyAlignment="1" applyProtection="1">
      <protection locked="0"/>
    </xf>
    <xf numFmtId="0" fontId="16" fillId="0" borderId="2" xfId="0" applyFont="1" applyBorder="1" applyAlignment="1" applyProtection="1">
      <protection locked="0"/>
    </xf>
    <xf numFmtId="0" fontId="6" fillId="11" borderId="0" xfId="0" applyFont="1" applyFill="1" applyBorder="1" applyAlignment="1" applyProtection="1">
      <alignment horizontal="left"/>
    </xf>
    <xf numFmtId="0" fontId="15" fillId="14" borderId="21" xfId="0" applyFont="1" applyFill="1" applyBorder="1" applyAlignment="1" applyProtection="1">
      <alignment horizontal="center" vertical="center" wrapText="1"/>
    </xf>
    <xf numFmtId="0" fontId="16" fillId="0" borderId="21" xfId="0" applyFont="1" applyBorder="1" applyAlignment="1" applyProtection="1">
      <protection locked="0"/>
    </xf>
    <xf numFmtId="0" fontId="16" fillId="0" borderId="13" xfId="0" applyFont="1" applyBorder="1" applyAlignment="1" applyProtection="1">
      <protection locked="0"/>
    </xf>
    <xf numFmtId="0" fontId="16" fillId="0" borderId="12" xfId="0" applyFont="1" applyBorder="1" applyAlignment="1" applyProtection="1">
      <protection locked="0"/>
    </xf>
    <xf numFmtId="0" fontId="31" fillId="0" borderId="0" xfId="0" applyFont="1" applyBorder="1" applyAlignment="1" applyProtection="1">
      <alignment horizontal="center"/>
    </xf>
    <xf numFmtId="0" fontId="1" fillId="7" borderId="4" xfId="0" applyFont="1" applyFill="1" applyBorder="1" applyAlignment="1" applyProtection="1">
      <alignment horizontal="center"/>
    </xf>
    <xf numFmtId="0" fontId="1" fillId="7" borderId="3" xfId="0" applyFont="1" applyFill="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3" xfId="0" applyNumberFormat="1" applyFont="1" applyBorder="1" applyAlignment="1" applyProtection="1">
      <alignment horizontal="center" vertical="center"/>
      <protection locked="0"/>
    </xf>
    <xf numFmtId="0" fontId="16" fillId="0" borderId="4"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left" vertical="center"/>
      <protection locked="0"/>
    </xf>
    <xf numFmtId="1" fontId="4" fillId="0" borderId="2" xfId="0" applyNumberFormat="1" applyFont="1" applyBorder="1" applyAlignment="1" applyProtection="1">
      <alignment horizontal="left" vertical="center"/>
      <protection locked="0"/>
    </xf>
    <xf numFmtId="0" fontId="35" fillId="0" borderId="1" xfId="0" applyFont="1" applyBorder="1" applyAlignment="1" applyProtection="1">
      <alignment horizontal="center"/>
      <protection locked="0"/>
    </xf>
    <xf numFmtId="0" fontId="35" fillId="0" borderId="3" xfId="0" applyFont="1" applyBorder="1" applyAlignment="1" applyProtection="1">
      <alignment horizontal="center"/>
      <protection locked="0"/>
    </xf>
    <xf numFmtId="0" fontId="0" fillId="0" borderId="0" xfId="0" applyProtection="1"/>
    <xf numFmtId="0" fontId="16" fillId="0" borderId="0" xfId="0" applyFont="1" applyBorder="1" applyProtection="1"/>
    <xf numFmtId="0" fontId="12" fillId="14" borderId="0" xfId="0" applyFont="1" applyFill="1" applyBorder="1" applyAlignment="1" applyProtection="1">
      <alignment horizontal="center" vertical="top" wrapText="1"/>
    </xf>
    <xf numFmtId="0" fontId="4" fillId="0" borderId="0" xfId="0" applyFont="1" applyBorder="1" applyAlignment="1" applyProtection="1">
      <alignment vertical="top"/>
    </xf>
    <xf numFmtId="0" fontId="16" fillId="0" borderId="12"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3" borderId="14" xfId="0" applyFont="1" applyFill="1" applyBorder="1" applyAlignment="1" applyProtection="1">
      <alignment horizontal="left"/>
    </xf>
    <xf numFmtId="0" fontId="16" fillId="3" borderId="14" xfId="0" applyFont="1" applyFill="1" applyBorder="1" applyAlignment="1" applyProtection="1">
      <alignment horizontal="center"/>
    </xf>
    <xf numFmtId="0" fontId="8" fillId="0" borderId="0" xfId="0" applyFont="1" applyBorder="1" applyAlignment="1">
      <alignment horizontal="right"/>
    </xf>
    <xf numFmtId="0" fontId="8" fillId="0" borderId="0" xfId="0" applyFont="1" applyAlignment="1">
      <alignment horizontal="right" vertical="top"/>
    </xf>
    <xf numFmtId="0" fontId="34" fillId="2" borderId="1" xfId="0" applyFont="1" applyFill="1" applyBorder="1" applyAlignment="1" applyProtection="1">
      <alignment horizontal="center"/>
    </xf>
    <xf numFmtId="0" fontId="34" fillId="2" borderId="3" xfId="0" applyFont="1" applyFill="1" applyBorder="1" applyAlignment="1" applyProtection="1">
      <alignment horizontal="center"/>
    </xf>
    <xf numFmtId="0" fontId="1" fillId="8" borderId="0" xfId="0" applyFont="1" applyFill="1" applyBorder="1" applyAlignment="1" applyProtection="1">
      <alignment horizontal="center"/>
    </xf>
    <xf numFmtId="0" fontId="16" fillId="0" borderId="0" xfId="0" applyFont="1" applyBorder="1" applyAlignment="1" applyProtection="1"/>
    <xf numFmtId="0" fontId="1" fillId="3" borderId="0" xfId="0" applyFont="1" applyFill="1" applyAlignment="1">
      <alignment horizontal="center" vertical="center"/>
    </xf>
    <xf numFmtId="0" fontId="29" fillId="0" borderId="14" xfId="0" applyFont="1" applyBorder="1" applyAlignment="1" applyProtection="1">
      <alignment horizontal="left" wrapText="1"/>
    </xf>
    <xf numFmtId="0" fontId="0" fillId="0" borderId="22" xfId="0" applyBorder="1" applyProtection="1"/>
    <xf numFmtId="0" fontId="34" fillId="0" borderId="0" xfId="0" applyFont="1" applyAlignment="1" applyProtection="1">
      <alignment horizontal="right"/>
    </xf>
    <xf numFmtId="0" fontId="34" fillId="0" borderId="23" xfId="0" applyFont="1" applyBorder="1" applyAlignment="1" applyProtection="1">
      <alignment horizontal="right"/>
    </xf>
    <xf numFmtId="0" fontId="34" fillId="8" borderId="1" xfId="0" applyFont="1" applyFill="1" applyBorder="1" applyAlignment="1" applyProtection="1">
      <alignment horizontal="center" wrapText="1"/>
    </xf>
    <xf numFmtId="0" fontId="34" fillId="8" borderId="3" xfId="0" applyFont="1" applyFill="1" applyBorder="1" applyAlignment="1" applyProtection="1">
      <alignment horizontal="center" wrapText="1"/>
    </xf>
    <xf numFmtId="0" fontId="34" fillId="8" borderId="1" xfId="0" applyFont="1" applyFill="1" applyBorder="1" applyAlignment="1" applyProtection="1">
      <alignment horizontal="center"/>
    </xf>
    <xf numFmtId="0" fontId="34" fillId="8" borderId="2" xfId="0" applyFont="1" applyFill="1" applyBorder="1" applyAlignment="1" applyProtection="1">
      <alignment horizontal="center"/>
    </xf>
    <xf numFmtId="0" fontId="34" fillId="8" borderId="2" xfId="0" applyFont="1" applyFill="1" applyBorder="1" applyAlignment="1" applyProtection="1">
      <alignment horizontal="center" wrapText="1"/>
    </xf>
    <xf numFmtId="0" fontId="34" fillId="8" borderId="4" xfId="0" applyFont="1" applyFill="1" applyBorder="1" applyAlignment="1" applyProtection="1">
      <alignment horizontal="center"/>
    </xf>
    <xf numFmtId="168" fontId="35" fillId="0" borderId="4" xfId="0" applyNumberFormat="1" applyFont="1" applyBorder="1" applyAlignment="1" applyProtection="1">
      <alignment horizontal="center"/>
      <protection locked="0"/>
    </xf>
    <xf numFmtId="0" fontId="35" fillId="0" borderId="2" xfId="0" applyFont="1" applyBorder="1" applyAlignment="1" applyProtection="1">
      <alignment horizontal="center"/>
      <protection locked="0"/>
    </xf>
    <xf numFmtId="0" fontId="35" fillId="0" borderId="1" xfId="0" applyFont="1" applyBorder="1" applyAlignment="1" applyProtection="1">
      <alignment horizontal="center" wrapText="1"/>
      <protection locked="0"/>
    </xf>
    <xf numFmtId="0" fontId="35" fillId="0" borderId="2"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31" fillId="0" borderId="0" xfId="0" applyFont="1" applyAlignment="1" applyProtection="1">
      <alignment horizontal="center"/>
    </xf>
    <xf numFmtId="0" fontId="28" fillId="0" borderId="0" xfId="0" applyFont="1" applyAlignment="1" applyProtection="1">
      <alignment horizontal="center"/>
    </xf>
    <xf numFmtId="0" fontId="34" fillId="8" borderId="3" xfId="0" applyFont="1" applyFill="1" applyBorder="1" applyAlignment="1" applyProtection="1">
      <alignment horizontal="center"/>
    </xf>
    <xf numFmtId="0" fontId="34" fillId="8" borderId="11" xfId="0" applyFont="1" applyFill="1" applyBorder="1" applyAlignment="1" applyProtection="1">
      <alignment horizontal="center"/>
    </xf>
    <xf numFmtId="0" fontId="34" fillId="0" borderId="1" xfId="0" applyFont="1" applyBorder="1" applyAlignment="1" applyProtection="1">
      <alignment horizontal="left"/>
      <protection locked="0"/>
    </xf>
    <xf numFmtId="0" fontId="34" fillId="0" borderId="2" xfId="0" applyFont="1" applyBorder="1" applyAlignment="1" applyProtection="1">
      <alignment horizontal="left"/>
      <protection locked="0"/>
    </xf>
    <xf numFmtId="0" fontId="34" fillId="0" borderId="3" xfId="0" applyFont="1" applyBorder="1" applyAlignment="1" applyProtection="1">
      <alignment horizontal="left"/>
      <protection locked="0"/>
    </xf>
    <xf numFmtId="0" fontId="4" fillId="0" borderId="56" xfId="0" applyFont="1" applyBorder="1" applyAlignment="1">
      <alignment horizontal="center"/>
    </xf>
    <xf numFmtId="0" fontId="4" fillId="0" borderId="69" xfId="0" applyFont="1" applyBorder="1" applyAlignment="1">
      <alignment horizontal="center"/>
    </xf>
    <xf numFmtId="0" fontId="4" fillId="0" borderId="53" xfId="0" applyFont="1" applyBorder="1" applyAlignment="1">
      <alignment horizontal="center"/>
    </xf>
    <xf numFmtId="0" fontId="4" fillId="10" borderId="26" xfId="0" applyFont="1" applyFill="1" applyBorder="1" applyAlignment="1">
      <alignment horizontal="center" vertical="top" wrapText="1"/>
    </xf>
    <xf numFmtId="0" fontId="16" fillId="10" borderId="27" xfId="0" applyFont="1" applyFill="1" applyBorder="1" applyAlignment="1">
      <alignment horizontal="center" vertical="top" wrapText="1"/>
    </xf>
    <xf numFmtId="0" fontId="1" fillId="9" borderId="24" xfId="0" applyFont="1" applyFill="1" applyBorder="1" applyAlignment="1">
      <alignment horizontal="left"/>
    </xf>
    <xf numFmtId="0" fontId="1" fillId="9" borderId="15" xfId="0" applyFont="1" applyFill="1" applyBorder="1" applyAlignment="1">
      <alignment horizontal="left"/>
    </xf>
    <xf numFmtId="0" fontId="1" fillId="9" borderId="19" xfId="0" applyFont="1" applyFill="1" applyBorder="1" applyAlignment="1">
      <alignment horizontal="center"/>
    </xf>
    <xf numFmtId="0" fontId="1" fillId="9" borderId="25" xfId="0" applyFont="1" applyFill="1" applyBorder="1" applyAlignment="1">
      <alignment horizontal="center"/>
    </xf>
    <xf numFmtId="0" fontId="1" fillId="9" borderId="56" xfId="0" applyFont="1" applyFill="1" applyBorder="1" applyAlignment="1">
      <alignment horizontal="center"/>
    </xf>
    <xf numFmtId="0" fontId="1" fillId="9" borderId="57" xfId="0" applyFont="1" applyFill="1" applyBorder="1" applyAlignment="1">
      <alignment horizontal="center"/>
    </xf>
    <xf numFmtId="0" fontId="4" fillId="9" borderId="26" xfId="0" applyFont="1" applyFill="1" applyBorder="1" applyAlignment="1">
      <alignment horizontal="center"/>
    </xf>
    <xf numFmtId="0" fontId="4" fillId="9" borderId="27" xfId="0" applyFont="1" applyFill="1" applyBorder="1" applyAlignment="1">
      <alignment horizontal="center"/>
    </xf>
    <xf numFmtId="0" fontId="4" fillId="9" borderId="28" xfId="0" applyFont="1" applyFill="1" applyBorder="1" applyAlignment="1">
      <alignment horizontal="center"/>
    </xf>
    <xf numFmtId="0" fontId="4" fillId="0" borderId="17"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9" borderId="26" xfId="0" applyFont="1" applyFill="1" applyBorder="1" applyAlignment="1">
      <alignment horizontal="center"/>
    </xf>
    <xf numFmtId="0" fontId="1" fillId="9" borderId="27" xfId="0" applyFont="1" applyFill="1" applyBorder="1" applyAlignment="1">
      <alignment horizontal="center"/>
    </xf>
    <xf numFmtId="0" fontId="1" fillId="9" borderId="28" xfId="0" applyFont="1" applyFill="1" applyBorder="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1" fillId="10" borderId="9" xfId="0" applyFont="1" applyFill="1" applyBorder="1" applyAlignment="1">
      <alignment horizontal="center" vertical="top" wrapText="1"/>
    </xf>
    <xf numFmtId="0" fontId="1" fillId="10" borderId="10"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0" borderId="8" xfId="0" applyFont="1" applyFill="1" applyBorder="1" applyAlignment="1">
      <alignment horizontal="center" vertical="top" wrapText="1"/>
    </xf>
    <xf numFmtId="0" fontId="1" fillId="9" borderId="12" xfId="0" applyFont="1" applyFill="1" applyBorder="1" applyAlignment="1">
      <alignment horizontal="right" vertical="center"/>
    </xf>
    <xf numFmtId="0" fontId="1" fillId="9" borderId="13" xfId="0" applyFont="1" applyFill="1" applyBorder="1" applyAlignment="1">
      <alignment horizontal="right" vertical="center"/>
    </xf>
    <xf numFmtId="0" fontId="1" fillId="10" borderId="5"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3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9" borderId="19" xfId="0" applyFont="1" applyFill="1" applyBorder="1" applyAlignment="1">
      <alignment horizontal="right"/>
    </xf>
    <xf numFmtId="0" fontId="1" fillId="9" borderId="2" xfId="0" applyFont="1" applyFill="1" applyBorder="1" applyAlignment="1">
      <alignment horizontal="right"/>
    </xf>
    <xf numFmtId="0" fontId="37" fillId="0" borderId="19"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44" fillId="9" borderId="12" xfId="0" applyFont="1" applyFill="1" applyBorder="1" applyAlignment="1">
      <alignment horizontal="center" vertical="top" wrapText="1"/>
    </xf>
    <xf numFmtId="0" fontId="1" fillId="9" borderId="12" xfId="0" applyFont="1" applyFill="1" applyBorder="1" applyAlignment="1">
      <alignment horizontal="center" vertical="top" wrapText="1"/>
    </xf>
    <xf numFmtId="0" fontId="1" fillId="9" borderId="66" xfId="0" applyFont="1" applyFill="1" applyBorder="1" applyAlignment="1">
      <alignment horizontal="center" vertical="top" wrapText="1"/>
    </xf>
    <xf numFmtId="0" fontId="1" fillId="9" borderId="0" xfId="0" applyFont="1" applyFill="1" applyBorder="1" applyAlignment="1">
      <alignment horizontal="center" vertical="top" wrapText="1"/>
    </xf>
    <xf numFmtId="0" fontId="1" fillId="9" borderId="10" xfId="0" applyFont="1" applyFill="1" applyBorder="1" applyAlignment="1">
      <alignment horizontal="center" vertical="top" wrapText="1"/>
    </xf>
    <xf numFmtId="0" fontId="1" fillId="9" borderId="34"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9" borderId="56" xfId="0" applyFont="1" applyFill="1" applyBorder="1" applyAlignment="1">
      <alignment horizontal="right"/>
    </xf>
    <xf numFmtId="0" fontId="1" fillId="9" borderId="69" xfId="0" applyFont="1" applyFill="1" applyBorder="1" applyAlignment="1">
      <alignment horizontal="right"/>
    </xf>
    <xf numFmtId="0" fontId="0" fillId="0" borderId="56" xfId="0" applyBorder="1" applyAlignment="1">
      <alignment horizontal="center"/>
    </xf>
    <xf numFmtId="0" fontId="0" fillId="0" borderId="69" xfId="0" applyBorder="1" applyAlignment="1">
      <alignment horizontal="center"/>
    </xf>
    <xf numFmtId="0" fontId="0" fillId="0" borderId="57" xfId="0" applyBorder="1" applyAlignment="1">
      <alignment horizontal="center"/>
    </xf>
    <xf numFmtId="0" fontId="1" fillId="9" borderId="3" xfId="0" applyFont="1" applyFill="1" applyBorder="1" applyAlignment="1">
      <alignment horizontal="center"/>
    </xf>
    <xf numFmtId="0" fontId="1" fillId="9" borderId="20" xfId="0" applyFont="1" applyFill="1" applyBorder="1" applyAlignment="1">
      <alignment horizontal="center"/>
    </xf>
    <xf numFmtId="0" fontId="1" fillId="9" borderId="50" xfId="0" applyFont="1" applyFill="1" applyBorder="1" applyAlignment="1">
      <alignment horizontal="center"/>
    </xf>
    <xf numFmtId="0" fontId="37" fillId="0" borderId="3"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37" fillId="0" borderId="52" xfId="0" applyFont="1" applyBorder="1" applyAlignment="1" applyProtection="1">
      <alignment horizontal="center"/>
      <protection locked="0"/>
    </xf>
    <xf numFmtId="0" fontId="4" fillId="10" borderId="27" xfId="0" applyFont="1" applyFill="1" applyBorder="1" applyAlignment="1">
      <alignment horizontal="center" vertical="top" wrapText="1"/>
    </xf>
    <xf numFmtId="0" fontId="4" fillId="10" borderId="28" xfId="0" applyFont="1" applyFill="1" applyBorder="1" applyAlignment="1">
      <alignment horizontal="center" vertical="top" wrapText="1"/>
    </xf>
    <xf numFmtId="0" fontId="1" fillId="9" borderId="38" xfId="0" applyFont="1" applyFill="1" applyBorder="1" applyAlignment="1">
      <alignment horizontal="right"/>
    </xf>
    <xf numFmtId="0" fontId="1" fillId="9" borderId="39" xfId="0" applyFont="1" applyFill="1" applyBorder="1" applyAlignment="1">
      <alignment horizontal="right"/>
    </xf>
    <xf numFmtId="0" fontId="37" fillId="0" borderId="38" xfId="0" applyFont="1" applyBorder="1" applyAlignment="1" applyProtection="1">
      <alignment horizontal="center"/>
      <protection locked="0"/>
    </xf>
    <xf numFmtId="0" fontId="37" fillId="0" borderId="39" xfId="0" applyFont="1" applyBorder="1" applyAlignment="1" applyProtection="1">
      <alignment horizontal="center"/>
      <protection locked="0"/>
    </xf>
    <xf numFmtId="0" fontId="37" fillId="0" borderId="40" xfId="0" applyFont="1" applyBorder="1" applyAlignment="1" applyProtection="1">
      <alignment horizontal="center"/>
      <protection locked="0"/>
    </xf>
    <xf numFmtId="0" fontId="1" fillId="9" borderId="65" xfId="0" applyFont="1" applyFill="1" applyBorder="1" applyAlignment="1">
      <alignment horizontal="center"/>
    </xf>
    <xf numFmtId="0" fontId="1" fillId="9" borderId="59" xfId="0" applyFont="1" applyFill="1" applyBorder="1" applyAlignment="1">
      <alignment horizontal="center"/>
    </xf>
    <xf numFmtId="0" fontId="1" fillId="9" borderId="67" xfId="0" applyFont="1" applyFill="1" applyBorder="1" applyAlignment="1">
      <alignment horizontal="center"/>
    </xf>
    <xf numFmtId="0" fontId="1" fillId="9" borderId="68"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D0B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11</xdr:row>
          <xdr:rowOff>161925</xdr:rowOff>
        </xdr:from>
        <xdr:to>
          <xdr:col>4</xdr:col>
          <xdr:colOff>733425</xdr:colOff>
          <xdr:row>13</xdr:row>
          <xdr:rowOff>19050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11</xdr:row>
          <xdr:rowOff>171450</xdr:rowOff>
        </xdr:from>
        <xdr:to>
          <xdr:col>4</xdr:col>
          <xdr:colOff>1238250</xdr:colOff>
          <xdr:row>13</xdr:row>
          <xdr:rowOff>9525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25</xdr:row>
          <xdr:rowOff>180975</xdr:rowOff>
        </xdr:from>
        <xdr:to>
          <xdr:col>0</xdr:col>
          <xdr:colOff>276225</xdr:colOff>
          <xdr:row>27</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9525</xdr:rowOff>
        </xdr:from>
        <xdr:to>
          <xdr:col>0</xdr:col>
          <xdr:colOff>276225</xdr:colOff>
          <xdr:row>29</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9525</xdr:rowOff>
        </xdr:from>
        <xdr:to>
          <xdr:col>0</xdr:col>
          <xdr:colOff>276225</xdr:colOff>
          <xdr:row>30</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190500</xdr:rowOff>
        </xdr:from>
        <xdr:to>
          <xdr:col>0</xdr:col>
          <xdr:colOff>276225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9525</xdr:rowOff>
        </xdr:from>
        <xdr:to>
          <xdr:col>0</xdr:col>
          <xdr:colOff>285750</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190500</xdr:rowOff>
        </xdr:from>
        <xdr:to>
          <xdr:col>0</xdr:col>
          <xdr:colOff>276225</xdr:colOff>
          <xdr:row>33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9525</xdr:rowOff>
        </xdr:from>
        <xdr:to>
          <xdr:col>0</xdr:col>
          <xdr:colOff>276225</xdr:colOff>
          <xdr:row>35</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9525</xdr:rowOff>
        </xdr:from>
        <xdr:to>
          <xdr:col>0</xdr:col>
          <xdr:colOff>276225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190500</xdr:rowOff>
        </xdr:from>
        <xdr:to>
          <xdr:col>0</xdr:col>
          <xdr:colOff>266700</xdr:colOff>
          <xdr:row>37</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190500</xdr:rowOff>
        </xdr:from>
        <xdr:to>
          <xdr:col>0</xdr:col>
          <xdr:colOff>276225</xdr:colOff>
          <xdr:row>38</xdr:row>
          <xdr:rowOff>9525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9525</xdr:rowOff>
        </xdr:from>
        <xdr:to>
          <xdr:col>0</xdr:col>
          <xdr:colOff>276225</xdr:colOff>
          <xdr:row>39</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19050</xdr:rowOff>
        </xdr:from>
        <xdr:to>
          <xdr:col>0</xdr:col>
          <xdr:colOff>276225</xdr:colOff>
          <xdr:row>40</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9525</xdr:rowOff>
        </xdr:from>
        <xdr:to>
          <xdr:col>0</xdr:col>
          <xdr:colOff>276225</xdr:colOff>
          <xdr:row>41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180975</xdr:rowOff>
        </xdr:from>
        <xdr:to>
          <xdr:col>0</xdr:col>
          <xdr:colOff>276225</xdr:colOff>
          <xdr:row>28</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180975</xdr:rowOff>
        </xdr:from>
        <xdr:to>
          <xdr:col>0</xdr:col>
          <xdr:colOff>276225</xdr:colOff>
          <xdr:row>29</xdr:row>
          <xdr:rowOff>9525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180975</xdr:rowOff>
        </xdr:from>
        <xdr:to>
          <xdr:col>0</xdr:col>
          <xdr:colOff>276225</xdr:colOff>
          <xdr:row>30</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180975</xdr:rowOff>
        </xdr:from>
        <xdr:to>
          <xdr:col>0</xdr:col>
          <xdr:colOff>276225</xdr:colOff>
          <xdr:row>31</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180975</xdr:rowOff>
        </xdr:from>
        <xdr:to>
          <xdr:col>0</xdr:col>
          <xdr:colOff>276225</xdr:colOff>
          <xdr:row>32</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180975</xdr:rowOff>
        </xdr:from>
        <xdr:to>
          <xdr:col>0</xdr:col>
          <xdr:colOff>276225</xdr:colOff>
          <xdr:row>33</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0</xdr:col>
          <xdr:colOff>276225</xdr:colOff>
          <xdr:row>34</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180975</xdr:rowOff>
        </xdr:from>
        <xdr:to>
          <xdr:col>0</xdr:col>
          <xdr:colOff>276225</xdr:colOff>
          <xdr:row>35</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180975</xdr:rowOff>
        </xdr:from>
        <xdr:to>
          <xdr:col>0</xdr:col>
          <xdr:colOff>276225</xdr:colOff>
          <xdr:row>36</xdr:row>
          <xdr:rowOff>9525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180975</xdr:rowOff>
        </xdr:from>
        <xdr:to>
          <xdr:col>0</xdr:col>
          <xdr:colOff>276225</xdr:colOff>
          <xdr:row>37</xdr:row>
          <xdr:rowOff>9525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180975</xdr:rowOff>
        </xdr:from>
        <xdr:to>
          <xdr:col>0</xdr:col>
          <xdr:colOff>276225</xdr:colOff>
          <xdr:row>38</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180975</xdr:rowOff>
        </xdr:from>
        <xdr:to>
          <xdr:col>0</xdr:col>
          <xdr:colOff>276225</xdr:colOff>
          <xdr:row>39</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180975</xdr:rowOff>
        </xdr:from>
        <xdr:to>
          <xdr:col>0</xdr:col>
          <xdr:colOff>276225</xdr:colOff>
          <xdr:row>40</xdr:row>
          <xdr:rowOff>9525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180975</xdr:rowOff>
        </xdr:from>
        <xdr:to>
          <xdr:col>0</xdr:col>
          <xdr:colOff>276225</xdr:colOff>
          <xdr:row>41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180975</xdr:rowOff>
        </xdr:from>
        <xdr:to>
          <xdr:col>0</xdr:col>
          <xdr:colOff>276225</xdr:colOff>
          <xdr:row>42</xdr:row>
          <xdr:rowOff>9525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180975</xdr:rowOff>
        </xdr:from>
        <xdr:to>
          <xdr:col>0</xdr:col>
          <xdr:colOff>276225</xdr:colOff>
          <xdr:row>43</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180975</xdr:rowOff>
        </xdr:from>
        <xdr:to>
          <xdr:col>0</xdr:col>
          <xdr:colOff>276225</xdr:colOff>
          <xdr:row>44</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180975</xdr:rowOff>
        </xdr:from>
        <xdr:to>
          <xdr:col>0</xdr:col>
          <xdr:colOff>276225</xdr:colOff>
          <xdr:row>45</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180975</xdr:rowOff>
        </xdr:from>
        <xdr:to>
          <xdr:col>0</xdr:col>
          <xdr:colOff>276225</xdr:colOff>
          <xdr:row>46</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6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5.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V141"/>
  <sheetViews>
    <sheetView tabSelected="1" zoomScaleNormal="100" workbookViewId="0">
      <selection activeCell="A4" sqref="A4:C4"/>
    </sheetView>
  </sheetViews>
  <sheetFormatPr defaultRowHeight="15" x14ac:dyDescent="0.25"/>
  <cols>
    <col min="1" max="1" width="20.42578125" customWidth="1"/>
    <col min="2" max="2" width="12.7109375" customWidth="1"/>
    <col min="3" max="3" width="13.7109375" customWidth="1"/>
    <col min="4" max="4" width="9.7109375" customWidth="1"/>
    <col min="5" max="5" width="20.85546875" customWidth="1"/>
    <col min="6" max="6" width="12.7109375" customWidth="1"/>
    <col min="7" max="7" width="13.7109375" customWidth="1"/>
    <col min="8" max="8" width="9.7109375" customWidth="1"/>
    <col min="9" max="9" width="1.7109375" customWidth="1"/>
    <col min="10" max="10" width="9.140625" customWidth="1"/>
  </cols>
  <sheetData>
    <row r="1" spans="1:22" ht="15" customHeight="1" x14ac:dyDescent="0.25">
      <c r="A1" s="12"/>
      <c r="B1" s="12"/>
      <c r="C1" s="358" t="s">
        <v>0</v>
      </c>
      <c r="D1" s="358"/>
      <c r="E1" s="358"/>
      <c r="F1" s="12"/>
      <c r="G1" s="12"/>
      <c r="H1" s="12"/>
      <c r="I1" s="12"/>
      <c r="J1" s="359" t="s">
        <v>1</v>
      </c>
      <c r="K1" s="359"/>
      <c r="L1" s="16"/>
      <c r="M1" s="16"/>
      <c r="N1" s="16"/>
      <c r="O1" s="16"/>
      <c r="P1" s="16"/>
      <c r="Q1" s="16"/>
      <c r="R1" s="16"/>
      <c r="S1" s="16"/>
      <c r="T1" s="16"/>
      <c r="U1" s="16"/>
      <c r="V1" s="16"/>
    </row>
    <row r="2" spans="1:22" ht="15.75" thickBot="1" x14ac:dyDescent="0.3">
      <c r="A2" s="13"/>
      <c r="B2" s="13"/>
      <c r="C2" s="360" t="s">
        <v>119</v>
      </c>
      <c r="D2" s="360"/>
      <c r="E2" s="360"/>
      <c r="F2" s="13"/>
      <c r="G2" s="13"/>
      <c r="H2" s="13"/>
      <c r="I2" s="13"/>
      <c r="J2" s="359"/>
      <c r="K2" s="359"/>
      <c r="L2" s="16"/>
      <c r="M2" s="16"/>
      <c r="N2" s="16"/>
      <c r="O2" s="16"/>
      <c r="P2" s="16"/>
      <c r="Q2" s="16"/>
      <c r="R2" s="16"/>
      <c r="S2" s="16"/>
      <c r="T2" s="16"/>
      <c r="U2" s="16"/>
      <c r="V2" s="16"/>
    </row>
    <row r="3" spans="1:22" x14ac:dyDescent="0.25">
      <c r="A3" s="361" t="s">
        <v>2</v>
      </c>
      <c r="B3" s="362"/>
      <c r="C3" s="363"/>
      <c r="D3" s="361" t="s">
        <v>3</v>
      </c>
      <c r="E3" s="363"/>
      <c r="F3" s="361" t="s">
        <v>117</v>
      </c>
      <c r="G3" s="364"/>
      <c r="H3" s="157" t="s">
        <v>173</v>
      </c>
      <c r="I3" s="15"/>
      <c r="J3" s="365" t="s">
        <v>5</v>
      </c>
      <c r="K3" s="366"/>
      <c r="L3" s="16"/>
      <c r="M3" s="16"/>
      <c r="N3" s="16"/>
      <c r="O3" s="16"/>
      <c r="P3" s="16"/>
      <c r="Q3" s="16"/>
      <c r="R3" s="16"/>
      <c r="S3" s="16"/>
      <c r="T3" s="16"/>
      <c r="U3" s="16"/>
      <c r="V3" s="16"/>
    </row>
    <row r="4" spans="1:22" ht="15" customHeight="1" x14ac:dyDescent="0.25">
      <c r="A4" s="369"/>
      <c r="B4" s="370"/>
      <c r="C4" s="371"/>
      <c r="D4" s="372"/>
      <c r="E4" s="373"/>
      <c r="F4" s="374"/>
      <c r="G4" s="375"/>
      <c r="H4" s="1" t="s">
        <v>252</v>
      </c>
      <c r="I4" s="15"/>
      <c r="J4" s="367"/>
      <c r="K4" s="368"/>
      <c r="L4" s="16"/>
      <c r="M4" s="16"/>
      <c r="N4" s="16"/>
      <c r="O4" s="16"/>
      <c r="P4" s="16"/>
      <c r="Q4" s="16"/>
      <c r="R4" s="16"/>
      <c r="S4" s="16"/>
      <c r="T4" s="16"/>
      <c r="U4" s="16"/>
      <c r="V4" s="16"/>
    </row>
    <row r="5" spans="1:22" ht="6" customHeight="1" x14ac:dyDescent="0.25">
      <c r="A5" s="10"/>
      <c r="B5" s="10"/>
      <c r="C5" s="10"/>
      <c r="D5" s="10"/>
      <c r="E5" s="10"/>
      <c r="F5" s="10"/>
      <c r="G5" s="10"/>
      <c r="H5" s="10"/>
      <c r="I5" s="11"/>
      <c r="J5" s="376"/>
      <c r="K5" s="377"/>
      <c r="L5" s="16"/>
      <c r="M5" s="16"/>
      <c r="N5" s="16"/>
      <c r="O5" s="16"/>
      <c r="P5" s="16"/>
      <c r="Q5" s="16"/>
      <c r="R5" s="16"/>
      <c r="S5" s="16"/>
      <c r="T5" s="16"/>
      <c r="U5" s="16"/>
      <c r="V5" s="16"/>
    </row>
    <row r="6" spans="1:22" ht="15.75" customHeight="1" x14ac:dyDescent="0.25">
      <c r="A6" s="76" t="s">
        <v>174</v>
      </c>
      <c r="B6" s="378" t="s">
        <v>6</v>
      </c>
      <c r="C6" s="379"/>
      <c r="D6" s="380" t="s">
        <v>164</v>
      </c>
      <c r="E6" s="379"/>
      <c r="F6" s="381" t="s">
        <v>165</v>
      </c>
      <c r="G6" s="381"/>
      <c r="H6" s="381"/>
      <c r="I6" s="15"/>
      <c r="J6" s="376"/>
      <c r="K6" s="377"/>
      <c r="L6" s="16"/>
      <c r="M6" s="16"/>
      <c r="N6" s="16"/>
      <c r="O6" s="16"/>
      <c r="P6" s="16"/>
      <c r="Q6" s="16"/>
      <c r="R6" s="16"/>
      <c r="S6" s="16"/>
      <c r="T6" s="16"/>
      <c r="U6" s="16"/>
      <c r="V6" s="16"/>
    </row>
    <row r="7" spans="1:22" x14ac:dyDescent="0.25">
      <c r="A7" s="2"/>
      <c r="B7" s="369"/>
      <c r="C7" s="371"/>
      <c r="D7" s="369"/>
      <c r="E7" s="371"/>
      <c r="F7" s="382"/>
      <c r="G7" s="382"/>
      <c r="H7" s="382"/>
      <c r="I7" s="15"/>
      <c r="J7" s="383" t="s">
        <v>158</v>
      </c>
      <c r="K7" s="384"/>
      <c r="L7" s="16"/>
      <c r="M7" s="16"/>
      <c r="N7" s="16"/>
      <c r="O7" s="16"/>
      <c r="P7" s="16"/>
      <c r="Q7" s="16"/>
      <c r="R7" s="16"/>
      <c r="S7" s="16"/>
      <c r="T7" s="16"/>
      <c r="U7" s="16"/>
      <c r="V7" s="16"/>
    </row>
    <row r="8" spans="1:22" ht="6" customHeight="1" x14ac:dyDescent="0.25">
      <c r="A8" s="23"/>
      <c r="B8" s="23"/>
      <c r="C8" s="23"/>
      <c r="D8" s="23"/>
      <c r="E8" s="23"/>
      <c r="F8" s="23"/>
      <c r="G8" s="23"/>
      <c r="H8" s="23"/>
      <c r="I8" s="14"/>
      <c r="J8" s="383"/>
      <c r="K8" s="384"/>
      <c r="L8" s="16"/>
      <c r="M8" s="16"/>
      <c r="N8" s="16"/>
      <c r="O8" s="16"/>
      <c r="P8" s="16"/>
      <c r="Q8" s="16"/>
      <c r="R8" s="16"/>
      <c r="S8" s="16"/>
      <c r="T8" s="16"/>
      <c r="U8" s="16"/>
      <c r="V8" s="16"/>
    </row>
    <row r="9" spans="1:22" x14ac:dyDescent="0.25">
      <c r="A9" s="73" t="s">
        <v>47</v>
      </c>
      <c r="B9" s="72" t="s">
        <v>8</v>
      </c>
      <c r="C9" s="72" t="s">
        <v>9</v>
      </c>
      <c r="D9" s="74" t="s">
        <v>10</v>
      </c>
      <c r="E9" s="72" t="s">
        <v>11</v>
      </c>
      <c r="F9" s="362" t="s">
        <v>114</v>
      </c>
      <c r="G9" s="362"/>
      <c r="H9" s="363"/>
      <c r="I9" s="15"/>
      <c r="J9" s="346"/>
      <c r="K9" s="347"/>
      <c r="L9" s="16"/>
      <c r="M9" s="16"/>
      <c r="N9" s="16"/>
      <c r="O9" s="16"/>
      <c r="P9" s="16"/>
      <c r="Q9" s="16"/>
      <c r="R9" s="16"/>
      <c r="S9" s="16"/>
      <c r="T9" s="16"/>
      <c r="U9" s="16"/>
      <c r="V9" s="16"/>
    </row>
    <row r="10" spans="1:22" x14ac:dyDescent="0.25">
      <c r="A10" s="3"/>
      <c r="B10" s="4"/>
      <c r="C10" s="4"/>
      <c r="D10" s="1"/>
      <c r="E10" s="59"/>
      <c r="F10" s="436"/>
      <c r="G10" s="436"/>
      <c r="H10" s="437"/>
      <c r="I10" s="15"/>
      <c r="J10" s="346"/>
      <c r="K10" s="347"/>
      <c r="L10" s="16"/>
      <c r="M10" s="16"/>
      <c r="N10" s="16"/>
      <c r="O10" s="16"/>
      <c r="P10" s="16"/>
      <c r="Q10" s="16"/>
      <c r="R10" s="16"/>
      <c r="S10" s="16"/>
      <c r="T10" s="16"/>
      <c r="U10" s="16"/>
      <c r="V10" s="16"/>
    </row>
    <row r="11" spans="1:22" ht="6" customHeight="1" x14ac:dyDescent="0.25">
      <c r="A11" s="23"/>
      <c r="B11" s="23"/>
      <c r="C11" s="23"/>
      <c r="D11" s="23"/>
      <c r="E11" s="23"/>
      <c r="F11" s="23"/>
      <c r="G11" s="23"/>
      <c r="H11" s="23"/>
      <c r="I11" s="14"/>
      <c r="J11" s="262"/>
      <c r="K11" s="263"/>
      <c r="L11" s="16"/>
      <c r="M11" s="16"/>
      <c r="N11" s="16"/>
      <c r="O11" s="16"/>
      <c r="P11" s="16"/>
      <c r="Q11" s="16"/>
      <c r="R11" s="16"/>
      <c r="S11" s="16"/>
      <c r="T11" s="16"/>
      <c r="U11" s="16"/>
      <c r="V11" s="16"/>
    </row>
    <row r="12" spans="1:22" x14ac:dyDescent="0.25">
      <c r="A12" s="361" t="s">
        <v>12</v>
      </c>
      <c r="B12" s="362"/>
      <c r="C12" s="362"/>
      <c r="D12" s="363"/>
      <c r="E12" s="72" t="s">
        <v>13</v>
      </c>
      <c r="F12" s="434" t="s">
        <v>14</v>
      </c>
      <c r="G12" s="435"/>
      <c r="H12" s="5"/>
      <c r="I12" s="15"/>
      <c r="J12" s="352"/>
      <c r="K12" s="353"/>
      <c r="L12" s="16"/>
      <c r="M12" s="16"/>
      <c r="N12" s="16"/>
      <c r="O12" s="16"/>
      <c r="P12" s="16"/>
      <c r="Q12" s="16"/>
      <c r="R12" s="16"/>
      <c r="S12" s="16"/>
      <c r="T12" s="16"/>
      <c r="U12" s="16"/>
      <c r="V12" s="16"/>
    </row>
    <row r="13" spans="1:22" x14ac:dyDescent="0.25">
      <c r="A13" s="369"/>
      <c r="B13" s="370"/>
      <c r="C13" s="370"/>
      <c r="D13" s="371"/>
      <c r="E13" s="6"/>
      <c r="F13" s="434" t="s">
        <v>15</v>
      </c>
      <c r="G13" s="435"/>
      <c r="H13" s="7"/>
      <c r="I13" s="15"/>
      <c r="J13" s="352"/>
      <c r="K13" s="353"/>
      <c r="L13" s="16"/>
      <c r="M13" s="16"/>
      <c r="N13" s="16"/>
      <c r="O13" s="16"/>
      <c r="P13" s="16"/>
      <c r="Q13" s="16"/>
      <c r="R13" s="16"/>
      <c r="S13" s="16"/>
      <c r="T13" s="16"/>
      <c r="U13" s="16"/>
      <c r="V13" s="16"/>
    </row>
    <row r="14" spans="1:22" ht="6" customHeight="1" x14ac:dyDescent="0.25">
      <c r="A14" s="21"/>
      <c r="B14" s="21"/>
      <c r="C14" s="21"/>
      <c r="D14" s="21"/>
      <c r="E14" s="21"/>
      <c r="F14" s="21"/>
      <c r="G14" s="21"/>
      <c r="H14" s="22"/>
      <c r="I14" s="15"/>
      <c r="J14" s="352"/>
      <c r="K14" s="353"/>
      <c r="L14" s="16"/>
      <c r="M14" s="16"/>
      <c r="N14" s="16"/>
      <c r="O14" s="16"/>
      <c r="P14" s="16"/>
      <c r="Q14" s="16"/>
      <c r="R14" s="16"/>
      <c r="S14" s="16"/>
      <c r="T14" s="16"/>
      <c r="U14" s="16"/>
      <c r="V14" s="16"/>
    </row>
    <row r="15" spans="1:22" x14ac:dyDescent="0.25">
      <c r="A15" s="72" t="s">
        <v>16</v>
      </c>
      <c r="B15" s="387" t="s">
        <v>17</v>
      </c>
      <c r="C15" s="387"/>
      <c r="D15" s="72" t="s">
        <v>18</v>
      </c>
      <c r="E15" s="72" t="s">
        <v>19</v>
      </c>
      <c r="F15" s="387" t="s">
        <v>17</v>
      </c>
      <c r="G15" s="387"/>
      <c r="H15" s="72" t="s">
        <v>18</v>
      </c>
      <c r="I15" s="14"/>
      <c r="J15" s="352"/>
      <c r="K15" s="353"/>
      <c r="L15" s="16"/>
      <c r="M15" s="16"/>
      <c r="N15" s="16"/>
      <c r="O15" s="16"/>
      <c r="P15" s="16"/>
      <c r="Q15" s="16"/>
      <c r="R15" s="16"/>
      <c r="S15" s="16"/>
      <c r="T15" s="16"/>
      <c r="U15" s="16"/>
      <c r="V15" s="16"/>
    </row>
    <row r="16" spans="1:22" x14ac:dyDescent="0.25">
      <c r="A16" s="8"/>
      <c r="B16" s="418"/>
      <c r="C16" s="418"/>
      <c r="D16" s="136"/>
      <c r="E16" s="8"/>
      <c r="F16" s="419"/>
      <c r="G16" s="420"/>
      <c r="H16" s="136"/>
      <c r="I16" s="16"/>
      <c r="J16" s="352"/>
      <c r="K16" s="353"/>
      <c r="L16" s="16"/>
      <c r="M16" s="16"/>
      <c r="N16" s="16"/>
      <c r="O16" s="16"/>
      <c r="P16" s="16"/>
      <c r="Q16" s="16"/>
      <c r="R16" s="16"/>
      <c r="S16" s="16"/>
      <c r="T16" s="16"/>
      <c r="U16" s="16"/>
      <c r="V16" s="16"/>
    </row>
    <row r="17" spans="1:22" x14ac:dyDescent="0.25">
      <c r="A17" s="8" t="s">
        <v>184</v>
      </c>
      <c r="B17" s="418" t="s">
        <v>184</v>
      </c>
      <c r="C17" s="418"/>
      <c r="D17" s="136" t="s">
        <v>184</v>
      </c>
      <c r="E17" s="8"/>
      <c r="F17" s="418" t="s">
        <v>184</v>
      </c>
      <c r="G17" s="418"/>
      <c r="H17" s="136" t="s">
        <v>184</v>
      </c>
      <c r="I17" s="16"/>
      <c r="J17" s="352"/>
      <c r="K17" s="353"/>
      <c r="L17" s="16"/>
      <c r="M17" s="16"/>
      <c r="N17" s="16"/>
      <c r="O17" s="16"/>
      <c r="P17" s="16"/>
      <c r="Q17" s="16"/>
      <c r="R17" s="16"/>
      <c r="S17" s="16"/>
      <c r="T17" s="16"/>
      <c r="U17" s="16"/>
      <c r="V17" s="16"/>
    </row>
    <row r="18" spans="1:22" x14ac:dyDescent="0.25">
      <c r="A18" s="8"/>
      <c r="B18" s="418"/>
      <c r="C18" s="418"/>
      <c r="D18" s="136"/>
      <c r="E18" s="8"/>
      <c r="F18" s="418"/>
      <c r="G18" s="418"/>
      <c r="H18" s="136"/>
      <c r="I18" s="16"/>
      <c r="J18" s="352"/>
      <c r="K18" s="353"/>
      <c r="L18" s="16"/>
      <c r="M18" s="16"/>
      <c r="N18" s="16"/>
      <c r="O18" s="16"/>
      <c r="P18" s="16"/>
      <c r="Q18" s="16"/>
      <c r="R18" s="16"/>
      <c r="S18" s="16"/>
      <c r="T18" s="16"/>
      <c r="U18" s="16"/>
      <c r="V18" s="16"/>
    </row>
    <row r="19" spans="1:22" x14ac:dyDescent="0.25">
      <c r="A19" s="9"/>
      <c r="B19" s="425"/>
      <c r="C19" s="425"/>
      <c r="D19" s="137"/>
      <c r="E19" s="9"/>
      <c r="F19" s="418"/>
      <c r="G19" s="418"/>
      <c r="H19" s="136"/>
      <c r="I19" s="16"/>
      <c r="J19" s="352"/>
      <c r="K19" s="353"/>
      <c r="L19" s="16"/>
      <c r="M19" s="16"/>
      <c r="N19" s="16"/>
      <c r="O19" s="16"/>
      <c r="P19" s="16"/>
      <c r="Q19" s="16"/>
      <c r="R19" s="16"/>
      <c r="S19" s="16"/>
      <c r="T19" s="16"/>
      <c r="U19" s="16"/>
      <c r="V19" s="16"/>
    </row>
    <row r="20" spans="1:22" x14ac:dyDescent="0.25">
      <c r="A20" s="75" t="s">
        <v>112</v>
      </c>
      <c r="B20" s="369" t="s">
        <v>251</v>
      </c>
      <c r="C20" s="371"/>
      <c r="D20" s="426" t="s">
        <v>113</v>
      </c>
      <c r="E20" s="427"/>
      <c r="F20" s="428"/>
      <c r="G20" s="429"/>
      <c r="H20" s="430"/>
      <c r="I20" s="16"/>
      <c r="J20" s="352"/>
      <c r="K20" s="353"/>
      <c r="L20" s="16"/>
      <c r="M20" s="16"/>
      <c r="N20" s="16"/>
      <c r="O20" s="16"/>
      <c r="P20" s="16"/>
      <c r="Q20" s="16"/>
      <c r="R20" s="16"/>
      <c r="S20" s="16"/>
      <c r="T20" s="16"/>
      <c r="U20" s="16"/>
      <c r="V20" s="16"/>
    </row>
    <row r="21" spans="1:22" ht="6" customHeight="1" x14ac:dyDescent="0.25">
      <c r="A21" s="16"/>
      <c r="B21" s="16"/>
      <c r="C21" s="16"/>
      <c r="D21" s="16"/>
      <c r="E21" s="16"/>
      <c r="F21" s="16"/>
      <c r="G21" s="16"/>
      <c r="H21" s="16"/>
      <c r="I21" s="16"/>
      <c r="J21" s="262"/>
      <c r="K21" s="263"/>
      <c r="L21" s="16"/>
      <c r="M21" s="16"/>
      <c r="N21" s="16"/>
      <c r="O21" s="16"/>
      <c r="P21" s="16"/>
      <c r="Q21" s="16"/>
      <c r="R21" s="16"/>
      <c r="S21" s="16"/>
      <c r="T21" s="16"/>
      <c r="U21" s="16"/>
      <c r="V21" s="16"/>
    </row>
    <row r="22" spans="1:22" x14ac:dyDescent="0.25">
      <c r="A22" s="431" t="s">
        <v>20</v>
      </c>
      <c r="B22" s="432"/>
      <c r="C22" s="158" t="s">
        <v>21</v>
      </c>
      <c r="D22" s="433" t="s">
        <v>175</v>
      </c>
      <c r="E22" s="433"/>
      <c r="F22" s="433"/>
      <c r="G22" s="433"/>
      <c r="H22" s="433"/>
      <c r="I22" s="16"/>
      <c r="J22" s="314" t="s">
        <v>22</v>
      </c>
      <c r="K22" s="315">
        <f>C10*20%</f>
        <v>0</v>
      </c>
      <c r="L22" s="16"/>
      <c r="M22" s="16"/>
      <c r="N22" s="16"/>
      <c r="O22" s="16"/>
      <c r="P22" s="16"/>
      <c r="Q22" s="16"/>
      <c r="R22" s="16"/>
      <c r="S22" s="16"/>
      <c r="T22" s="16"/>
      <c r="U22" s="16"/>
      <c r="V22" s="16"/>
    </row>
    <row r="23" spans="1:22" ht="15" customHeight="1" x14ac:dyDescent="0.25">
      <c r="A23" s="143" t="s">
        <v>23</v>
      </c>
      <c r="B23" s="18"/>
      <c r="C23" s="311"/>
      <c r="D23" s="433"/>
      <c r="E23" s="433"/>
      <c r="F23" s="433"/>
      <c r="G23" s="433"/>
      <c r="H23" s="433"/>
      <c r="I23" s="16"/>
      <c r="J23" s="314" t="s">
        <v>24</v>
      </c>
      <c r="K23" s="315">
        <f>C10*25%</f>
        <v>0</v>
      </c>
      <c r="L23" s="16"/>
      <c r="M23" s="16"/>
      <c r="N23" s="16"/>
      <c r="O23" s="16"/>
      <c r="P23" s="16"/>
      <c r="Q23" s="16"/>
      <c r="R23" s="16"/>
      <c r="S23" s="16"/>
      <c r="T23" s="16"/>
      <c r="U23" s="16"/>
      <c r="V23" s="16"/>
    </row>
    <row r="24" spans="1:22" x14ac:dyDescent="0.25">
      <c r="A24" s="144" t="s">
        <v>25</v>
      </c>
      <c r="B24" s="19"/>
      <c r="C24" s="312"/>
      <c r="D24" s="132" t="s">
        <v>163</v>
      </c>
      <c r="E24" s="155"/>
      <c r="F24" s="324" t="s">
        <v>159</v>
      </c>
      <c r="G24" s="421"/>
      <c r="H24" s="422"/>
      <c r="I24" s="16"/>
      <c r="J24" s="314" t="s">
        <v>26</v>
      </c>
      <c r="K24" s="315">
        <f>C10*55%</f>
        <v>0</v>
      </c>
      <c r="L24" s="16"/>
      <c r="M24" s="16"/>
      <c r="N24" s="16"/>
      <c r="O24" s="16"/>
      <c r="P24" s="16"/>
      <c r="Q24" s="16"/>
      <c r="R24" s="16"/>
      <c r="S24" s="16"/>
      <c r="T24" s="16"/>
      <c r="U24" s="16"/>
      <c r="V24" s="16"/>
    </row>
    <row r="25" spans="1:22" x14ac:dyDescent="0.25">
      <c r="A25" s="144" t="s">
        <v>27</v>
      </c>
      <c r="B25" s="19"/>
      <c r="C25" s="312"/>
      <c r="D25" s="132" t="s">
        <v>156</v>
      </c>
      <c r="E25" s="142"/>
      <c r="F25" s="131" t="s">
        <v>157</v>
      </c>
      <c r="G25" s="394"/>
      <c r="H25" s="395"/>
      <c r="I25" s="16"/>
      <c r="J25" s="316"/>
      <c r="K25" s="317"/>
      <c r="L25" s="16"/>
      <c r="M25" s="16"/>
      <c r="N25" s="16"/>
      <c r="O25" s="16"/>
      <c r="P25" s="16"/>
      <c r="Q25" s="16"/>
      <c r="R25" s="16"/>
      <c r="S25" s="16"/>
      <c r="T25" s="16"/>
      <c r="U25" s="16"/>
      <c r="V25" s="16"/>
    </row>
    <row r="26" spans="1:22" ht="15" customHeight="1" x14ac:dyDescent="0.25">
      <c r="A26" s="144" t="s">
        <v>28</v>
      </c>
      <c r="B26" s="19"/>
      <c r="C26" s="312"/>
      <c r="D26" s="132" t="s">
        <v>155</v>
      </c>
      <c r="E26" s="416"/>
      <c r="F26" s="416"/>
      <c r="G26" s="416"/>
      <c r="H26" s="417"/>
      <c r="I26" s="16"/>
      <c r="J26" s="318" t="s">
        <v>120</v>
      </c>
      <c r="K26" s="319"/>
      <c r="L26" s="16"/>
      <c r="M26" s="16"/>
      <c r="N26" s="16"/>
      <c r="O26" s="16"/>
      <c r="P26" s="16"/>
      <c r="Q26" s="16"/>
      <c r="R26" s="16"/>
      <c r="S26" s="16"/>
      <c r="T26" s="16"/>
      <c r="U26" s="16"/>
      <c r="V26" s="16"/>
    </row>
    <row r="27" spans="1:22" x14ac:dyDescent="0.25">
      <c r="A27" s="144" t="s">
        <v>30</v>
      </c>
      <c r="B27" s="19"/>
      <c r="C27" s="312"/>
      <c r="D27" s="133"/>
      <c r="E27" s="134"/>
      <c r="F27" s="134"/>
      <c r="G27" s="134"/>
      <c r="H27" s="135"/>
      <c r="I27" s="16"/>
      <c r="J27" s="320" t="s">
        <v>31</v>
      </c>
      <c r="K27" s="319"/>
      <c r="L27" s="16"/>
      <c r="M27" s="16"/>
      <c r="N27" s="16"/>
      <c r="O27" s="16"/>
      <c r="P27" s="16"/>
      <c r="Q27" s="16"/>
      <c r="R27" s="16"/>
      <c r="S27" s="16"/>
      <c r="T27" s="16"/>
      <c r="U27" s="16"/>
      <c r="V27" s="16"/>
    </row>
    <row r="28" spans="1:22" ht="15" customHeight="1" x14ac:dyDescent="0.25">
      <c r="A28" s="144" t="s">
        <v>151</v>
      </c>
      <c r="B28" s="19"/>
      <c r="C28" s="312"/>
      <c r="D28" s="132" t="s">
        <v>163</v>
      </c>
      <c r="E28" s="155"/>
      <c r="F28" s="259" t="s">
        <v>159</v>
      </c>
      <c r="G28" s="421"/>
      <c r="H28" s="422"/>
      <c r="I28" s="16"/>
      <c r="J28" s="321"/>
      <c r="K28" s="317"/>
      <c r="L28" s="16"/>
      <c r="M28" s="16"/>
      <c r="N28" s="16"/>
      <c r="O28" s="16"/>
      <c r="P28" s="16"/>
      <c r="Q28" s="16"/>
      <c r="R28" s="16"/>
      <c r="S28" s="16"/>
      <c r="T28" s="16"/>
      <c r="U28" s="16"/>
      <c r="V28" s="16"/>
    </row>
    <row r="29" spans="1:22" ht="17.25" x14ac:dyDescent="0.25">
      <c r="A29" s="144" t="s">
        <v>182</v>
      </c>
      <c r="B29" s="19"/>
      <c r="C29" s="312"/>
      <c r="D29" s="132" t="s">
        <v>156</v>
      </c>
      <c r="E29" s="142"/>
      <c r="F29" s="131" t="s">
        <v>157</v>
      </c>
      <c r="G29" s="394"/>
      <c r="H29" s="395"/>
      <c r="I29" s="16"/>
      <c r="J29" s="318" t="s">
        <v>29</v>
      </c>
      <c r="K29" s="319"/>
      <c r="L29" s="16"/>
      <c r="M29" s="16"/>
      <c r="N29" s="16"/>
      <c r="O29" s="16"/>
      <c r="P29" s="16"/>
      <c r="Q29" s="16"/>
      <c r="R29" s="16"/>
      <c r="S29" s="16"/>
      <c r="T29" s="16"/>
      <c r="U29" s="16"/>
      <c r="V29" s="16"/>
    </row>
    <row r="30" spans="1:22" x14ac:dyDescent="0.25">
      <c r="A30" s="144" t="s">
        <v>152</v>
      </c>
      <c r="B30" s="19"/>
      <c r="C30" s="312"/>
      <c r="D30" s="132" t="s">
        <v>155</v>
      </c>
      <c r="E30" s="396"/>
      <c r="F30" s="396"/>
      <c r="G30" s="396"/>
      <c r="H30" s="397"/>
      <c r="I30" s="16"/>
      <c r="J30" s="320" t="s">
        <v>32</v>
      </c>
      <c r="K30" s="319"/>
      <c r="L30" s="16"/>
      <c r="M30" s="16"/>
      <c r="N30" s="16"/>
      <c r="O30" s="16"/>
      <c r="P30" s="16"/>
      <c r="Q30" s="16"/>
      <c r="R30" s="16"/>
      <c r="S30" s="16"/>
      <c r="T30" s="16"/>
      <c r="U30" s="16"/>
      <c r="V30" s="16"/>
    </row>
    <row r="31" spans="1:22" ht="15" customHeight="1" x14ac:dyDescent="0.25">
      <c r="A31" s="145" t="s">
        <v>150</v>
      </c>
      <c r="B31" s="19"/>
      <c r="C31" s="312"/>
      <c r="D31" s="411" t="s">
        <v>253</v>
      </c>
      <c r="E31" s="411"/>
      <c r="F31" s="411"/>
      <c r="G31" s="411"/>
      <c r="H31" s="411"/>
      <c r="I31" s="16"/>
      <c r="J31" s="321"/>
      <c r="K31" s="317"/>
      <c r="L31" s="16"/>
      <c r="M31" s="16"/>
      <c r="N31" s="16"/>
      <c r="O31" s="16"/>
      <c r="P31" s="16"/>
      <c r="Q31" s="16"/>
      <c r="R31" s="16"/>
      <c r="S31" s="16"/>
      <c r="T31" s="16"/>
      <c r="U31" s="16"/>
      <c r="V31" s="16"/>
    </row>
    <row r="32" spans="1:22" x14ac:dyDescent="0.25">
      <c r="A32" s="146"/>
      <c r="B32" s="19"/>
      <c r="C32" s="312"/>
      <c r="D32" s="412" t="s">
        <v>156</v>
      </c>
      <c r="E32" s="414"/>
      <c r="F32" s="260" t="s">
        <v>159</v>
      </c>
      <c r="G32" s="423"/>
      <c r="H32" s="424"/>
      <c r="I32" s="16"/>
      <c r="J32" s="318" t="s">
        <v>29</v>
      </c>
      <c r="K32" s="319"/>
      <c r="L32" s="16"/>
      <c r="M32" s="16"/>
      <c r="N32" s="16"/>
      <c r="O32" s="16"/>
      <c r="P32" s="16"/>
      <c r="Q32" s="16"/>
      <c r="R32" s="16"/>
      <c r="S32" s="16"/>
      <c r="T32" s="16"/>
      <c r="U32" s="16"/>
      <c r="V32" s="16"/>
    </row>
    <row r="33" spans="1:22" ht="15.75" thickBot="1" x14ac:dyDescent="0.3">
      <c r="A33" s="147"/>
      <c r="B33" s="20"/>
      <c r="C33" s="313"/>
      <c r="D33" s="413"/>
      <c r="E33" s="415"/>
      <c r="F33" s="261" t="s">
        <v>157</v>
      </c>
      <c r="G33" s="398">
        <f>A16-14</f>
        <v>-14</v>
      </c>
      <c r="H33" s="399"/>
      <c r="I33" s="16"/>
      <c r="J33" s="322" t="s">
        <v>31</v>
      </c>
      <c r="K33" s="323"/>
      <c r="L33" s="16"/>
      <c r="M33" s="16"/>
      <c r="N33" s="16"/>
      <c r="O33" s="16"/>
      <c r="P33" s="16"/>
      <c r="Q33" s="16"/>
      <c r="R33" s="16"/>
      <c r="S33" s="16"/>
      <c r="T33" s="16"/>
      <c r="U33" s="16"/>
      <c r="V33" s="16"/>
    </row>
    <row r="34" spans="1:22" ht="6" customHeight="1" thickBot="1" x14ac:dyDescent="0.3">
      <c r="A34" s="150"/>
      <c r="B34" s="151"/>
      <c r="C34" s="152"/>
      <c r="D34" s="139"/>
      <c r="E34" s="140"/>
      <c r="F34" s="139"/>
      <c r="G34" s="141"/>
      <c r="H34" s="141"/>
      <c r="I34" s="16"/>
      <c r="J34" s="153"/>
      <c r="K34" s="154"/>
      <c r="L34" s="16"/>
      <c r="M34" s="16"/>
      <c r="N34" s="16"/>
      <c r="O34" s="16"/>
      <c r="P34" s="16"/>
      <c r="Q34" s="16"/>
      <c r="R34" s="16"/>
      <c r="S34" s="16"/>
      <c r="T34" s="16"/>
      <c r="U34" s="16"/>
      <c r="V34" s="16"/>
    </row>
    <row r="35" spans="1:22" x14ac:dyDescent="0.25">
      <c r="A35" s="149" t="s">
        <v>33</v>
      </c>
      <c r="B35" s="148">
        <f>SUM(B23:B33)</f>
        <v>0</v>
      </c>
      <c r="C35" s="264">
        <f>SUM(C23:C33)</f>
        <v>0</v>
      </c>
      <c r="D35" s="400" t="s">
        <v>115</v>
      </c>
      <c r="E35" s="402"/>
      <c r="F35" s="403"/>
      <c r="G35" s="403"/>
      <c r="H35" s="404"/>
      <c r="I35" s="16"/>
      <c r="J35" s="446" t="s">
        <v>34</v>
      </c>
      <c r="K35" s="447"/>
      <c r="L35" s="16"/>
      <c r="M35" s="16"/>
      <c r="N35" s="16"/>
      <c r="O35" s="16"/>
      <c r="P35" s="16"/>
      <c r="Q35" s="16"/>
      <c r="R35" s="16"/>
      <c r="S35" s="16"/>
      <c r="T35" s="16"/>
      <c r="U35" s="16"/>
      <c r="V35" s="16"/>
    </row>
    <row r="36" spans="1:22" ht="15.75" customHeight="1" x14ac:dyDescent="0.25">
      <c r="A36" s="438" t="s">
        <v>35</v>
      </c>
      <c r="B36" s="439"/>
      <c r="C36" s="440"/>
      <c r="D36" s="401"/>
      <c r="E36" s="405"/>
      <c r="F36" s="406"/>
      <c r="G36" s="406"/>
      <c r="H36" s="407"/>
      <c r="I36" s="16"/>
      <c r="J36" s="448"/>
      <c r="K36" s="449"/>
      <c r="L36" s="16"/>
      <c r="M36" s="16"/>
      <c r="N36" s="16"/>
      <c r="O36" s="16"/>
      <c r="P36" s="16"/>
      <c r="Q36" s="16"/>
      <c r="R36" s="16"/>
      <c r="S36" s="16"/>
      <c r="T36" s="16"/>
      <c r="U36" s="16"/>
      <c r="V36" s="16"/>
    </row>
    <row r="37" spans="1:22" ht="6" customHeight="1" x14ac:dyDescent="0.25">
      <c r="A37" s="441"/>
      <c r="B37" s="442"/>
      <c r="C37" s="443"/>
      <c r="D37" s="401"/>
      <c r="E37" s="405"/>
      <c r="F37" s="406"/>
      <c r="G37" s="406"/>
      <c r="H37" s="407"/>
      <c r="I37" s="16"/>
      <c r="J37" s="354"/>
      <c r="K37" s="355"/>
      <c r="L37" s="16"/>
      <c r="M37" s="16"/>
      <c r="N37" s="16"/>
      <c r="O37" s="16"/>
      <c r="P37" s="16"/>
      <c r="Q37" s="16"/>
      <c r="R37" s="16"/>
      <c r="S37" s="16"/>
      <c r="T37" s="16"/>
      <c r="U37" s="16"/>
      <c r="V37" s="16"/>
    </row>
    <row r="38" spans="1:22" ht="15" customHeight="1" x14ac:dyDescent="0.25">
      <c r="A38" s="431" t="s">
        <v>36</v>
      </c>
      <c r="B38" s="431"/>
      <c r="C38" s="432"/>
      <c r="D38" s="401"/>
      <c r="E38" s="405"/>
      <c r="F38" s="406"/>
      <c r="G38" s="406"/>
      <c r="H38" s="407"/>
      <c r="I38" s="16"/>
      <c r="J38" s="354"/>
      <c r="K38" s="355"/>
      <c r="L38" s="16"/>
      <c r="M38" s="16"/>
      <c r="N38" s="16"/>
      <c r="O38" s="16"/>
      <c r="P38" s="16"/>
      <c r="Q38" s="16"/>
      <c r="R38" s="16"/>
      <c r="S38" s="16"/>
      <c r="T38" s="16"/>
      <c r="U38" s="16"/>
      <c r="V38" s="16"/>
    </row>
    <row r="39" spans="1:22" x14ac:dyDescent="0.25">
      <c r="A39" s="369"/>
      <c r="B39" s="370"/>
      <c r="C39" s="370"/>
      <c r="D39" s="401"/>
      <c r="E39" s="405"/>
      <c r="F39" s="406"/>
      <c r="G39" s="406"/>
      <c r="H39" s="407"/>
      <c r="I39" s="16"/>
      <c r="J39" s="444" t="s">
        <v>130</v>
      </c>
      <c r="K39" s="445"/>
      <c r="L39" s="16"/>
      <c r="M39" s="16"/>
      <c r="N39" s="16"/>
      <c r="O39" s="16"/>
      <c r="P39" s="16"/>
      <c r="Q39" s="16"/>
      <c r="R39" s="16"/>
      <c r="S39" s="16"/>
      <c r="T39" s="16"/>
      <c r="U39" s="16"/>
      <c r="V39" s="16"/>
    </row>
    <row r="40" spans="1:22" x14ac:dyDescent="0.25">
      <c r="A40" s="385" t="s">
        <v>37</v>
      </c>
      <c r="B40" s="385"/>
      <c r="C40" s="386"/>
      <c r="D40" s="401"/>
      <c r="E40" s="408"/>
      <c r="F40" s="409"/>
      <c r="G40" s="409"/>
      <c r="H40" s="410"/>
      <c r="I40" s="16"/>
      <c r="J40" s="346"/>
      <c r="K40" s="347"/>
      <c r="L40" s="16"/>
      <c r="M40" s="16"/>
      <c r="N40" s="16"/>
      <c r="O40" s="16"/>
      <c r="P40" s="16"/>
      <c r="Q40" s="16"/>
      <c r="R40" s="16"/>
      <c r="S40" s="16"/>
      <c r="T40" s="16"/>
      <c r="U40" s="16"/>
      <c r="V40" s="16"/>
    </row>
    <row r="41" spans="1:22" x14ac:dyDescent="0.25">
      <c r="A41" s="385"/>
      <c r="B41" s="385"/>
      <c r="C41" s="385"/>
      <c r="D41" s="363" t="s">
        <v>38</v>
      </c>
      <c r="E41" s="387"/>
      <c r="F41" s="387"/>
      <c r="G41" s="387"/>
      <c r="H41" s="387"/>
      <c r="I41" s="16"/>
      <c r="J41" s="348"/>
      <c r="K41" s="349"/>
      <c r="L41" s="16"/>
      <c r="M41" s="16"/>
      <c r="N41" s="16"/>
      <c r="O41" s="16"/>
      <c r="P41" s="16"/>
      <c r="Q41" s="16"/>
      <c r="R41" s="16"/>
      <c r="S41" s="16"/>
      <c r="T41" s="16"/>
      <c r="U41" s="16"/>
      <c r="V41" s="16"/>
    </row>
    <row r="42" spans="1:22" x14ac:dyDescent="0.25">
      <c r="A42" s="385"/>
      <c r="B42" s="385"/>
      <c r="C42" s="385"/>
      <c r="D42" s="388" t="s">
        <v>243</v>
      </c>
      <c r="E42" s="389"/>
      <c r="F42" s="389"/>
      <c r="G42" s="389"/>
      <c r="H42" s="390"/>
      <c r="I42" s="17"/>
      <c r="J42" s="350" t="s">
        <v>39</v>
      </c>
      <c r="K42" s="351"/>
      <c r="L42" s="16"/>
      <c r="M42" s="16"/>
      <c r="N42" s="16"/>
      <c r="O42" s="16"/>
      <c r="P42" s="16"/>
      <c r="Q42" s="16"/>
      <c r="R42" s="16"/>
      <c r="S42" s="16"/>
      <c r="T42" s="16"/>
      <c r="U42" s="16"/>
      <c r="V42" s="16"/>
    </row>
    <row r="43" spans="1:22" ht="15" customHeight="1" thickBot="1" x14ac:dyDescent="0.3">
      <c r="A43" s="385"/>
      <c r="B43" s="385"/>
      <c r="C43" s="385"/>
      <c r="D43" s="391"/>
      <c r="E43" s="392"/>
      <c r="F43" s="392"/>
      <c r="G43" s="392"/>
      <c r="H43" s="393"/>
      <c r="I43" s="17"/>
      <c r="J43" s="356" t="s">
        <v>239</v>
      </c>
      <c r="K43" s="357"/>
      <c r="L43" s="16"/>
      <c r="M43" s="16"/>
      <c r="N43" s="16"/>
      <c r="O43" s="16"/>
      <c r="P43" s="16"/>
      <c r="Q43" s="16"/>
      <c r="R43" s="16"/>
      <c r="S43" s="16"/>
      <c r="T43" s="16"/>
      <c r="U43" s="16"/>
      <c r="V43" s="16"/>
    </row>
    <row r="44" spans="1:22" x14ac:dyDescent="0.25">
      <c r="A44" s="16"/>
      <c r="B44" s="16"/>
      <c r="C44" s="16"/>
      <c r="D44" s="16"/>
      <c r="E44" s="16"/>
      <c r="F44" s="16"/>
      <c r="G44" s="16"/>
      <c r="H44" s="16"/>
      <c r="I44" s="16"/>
      <c r="J44" s="16"/>
      <c r="K44" s="16"/>
      <c r="L44" s="16"/>
      <c r="M44" s="16"/>
      <c r="N44" s="16"/>
      <c r="O44" s="16"/>
      <c r="P44" s="16"/>
      <c r="Q44" s="16"/>
      <c r="R44" s="16"/>
      <c r="S44" s="16"/>
      <c r="T44" s="16"/>
      <c r="U44" s="16"/>
      <c r="V44" s="16"/>
    </row>
    <row r="45" spans="1:22" x14ac:dyDescent="0.25">
      <c r="A45" s="16"/>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6"/>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6"/>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6"/>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6"/>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6"/>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6"/>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6"/>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6"/>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6"/>
      <c r="B70" s="16"/>
      <c r="C70" s="16"/>
      <c r="D70" s="16"/>
      <c r="E70" s="16"/>
      <c r="F70" s="16"/>
      <c r="G70" s="16"/>
      <c r="H70" s="16"/>
      <c r="I70" s="16"/>
      <c r="J70" s="16"/>
      <c r="K70" s="16"/>
      <c r="L70" s="16"/>
      <c r="M70" s="16"/>
      <c r="N70" s="16"/>
      <c r="O70" s="16"/>
      <c r="P70" s="16"/>
      <c r="Q70" s="16"/>
      <c r="R70" s="16"/>
      <c r="S70" s="16"/>
      <c r="T70" s="16"/>
      <c r="U70" s="16"/>
      <c r="V70" s="16"/>
    </row>
    <row r="71" spans="1:22" x14ac:dyDescent="0.25">
      <c r="A71" s="16"/>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6"/>
      <c r="B72" s="16"/>
      <c r="C72" s="16"/>
      <c r="D72" s="16"/>
      <c r="E72" s="16"/>
      <c r="F72" s="16"/>
      <c r="G72" s="16"/>
      <c r="H72" s="16"/>
      <c r="I72" s="16"/>
      <c r="J72" s="16"/>
      <c r="K72" s="16"/>
      <c r="L72" s="16"/>
      <c r="M72" s="16"/>
      <c r="N72" s="16"/>
      <c r="O72" s="16"/>
      <c r="P72" s="16"/>
      <c r="Q72" s="16"/>
      <c r="R72" s="16"/>
      <c r="S72" s="16"/>
      <c r="T72" s="16"/>
      <c r="U72" s="16"/>
      <c r="V72" s="16"/>
    </row>
    <row r="73" spans="1:22" x14ac:dyDescent="0.25">
      <c r="A73" s="16"/>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6"/>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6"/>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6"/>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6"/>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6"/>
      <c r="B78" s="16"/>
      <c r="C78" s="16"/>
      <c r="D78" s="16"/>
      <c r="E78" s="16"/>
      <c r="F78" s="16"/>
      <c r="G78" s="16"/>
      <c r="H78" s="16"/>
      <c r="I78" s="16"/>
      <c r="J78" s="16"/>
      <c r="K78" s="16"/>
      <c r="L78" s="16"/>
      <c r="M78" s="16"/>
      <c r="N78" s="16"/>
      <c r="O78" s="16"/>
      <c r="P78" s="16"/>
      <c r="Q78" s="16"/>
      <c r="R78" s="16"/>
      <c r="S78" s="16"/>
      <c r="T78" s="16"/>
      <c r="U78" s="16"/>
      <c r="V78" s="16"/>
    </row>
    <row r="79" spans="1:22" x14ac:dyDescent="0.25">
      <c r="A79" s="16"/>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6"/>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6"/>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6"/>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6"/>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6"/>
      <c r="B84" s="16"/>
      <c r="C84" s="16"/>
      <c r="D84" s="16"/>
      <c r="E84" s="16"/>
      <c r="F84" s="16"/>
      <c r="G84" s="16"/>
      <c r="H84" s="16"/>
      <c r="I84" s="16"/>
      <c r="J84" s="16"/>
      <c r="K84" s="16"/>
      <c r="L84" s="16"/>
      <c r="M84" s="16"/>
      <c r="N84" s="16"/>
      <c r="O84" s="16"/>
      <c r="P84" s="16"/>
      <c r="Q84" s="16"/>
      <c r="R84" s="16"/>
      <c r="S84" s="16"/>
      <c r="T84" s="16"/>
      <c r="U84" s="16"/>
      <c r="V84" s="16"/>
    </row>
    <row r="85" spans="1:22" x14ac:dyDescent="0.25">
      <c r="A85" s="16"/>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6"/>
      <c r="B86" s="16"/>
      <c r="C86" s="16"/>
      <c r="D86" s="16"/>
      <c r="E86" s="16"/>
      <c r="F86" s="16"/>
      <c r="G86" s="16"/>
      <c r="H86" s="16"/>
      <c r="I86" s="16"/>
      <c r="J86" s="16"/>
      <c r="K86" s="16"/>
      <c r="L86" s="16"/>
      <c r="M86" s="16"/>
      <c r="N86" s="16"/>
      <c r="O86" s="16"/>
      <c r="P86" s="16"/>
      <c r="Q86" s="16"/>
      <c r="R86" s="16"/>
      <c r="S86" s="16"/>
      <c r="T86" s="16"/>
      <c r="U86" s="16"/>
      <c r="V86" s="16"/>
    </row>
    <row r="87" spans="1:22" x14ac:dyDescent="0.25">
      <c r="A87" s="16"/>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6"/>
      <c r="B88" s="16"/>
      <c r="C88" s="16"/>
      <c r="D88" s="16"/>
      <c r="E88" s="16"/>
      <c r="F88" s="16"/>
      <c r="G88" s="16"/>
      <c r="H88" s="16"/>
      <c r="I88" s="16"/>
      <c r="J88" s="16"/>
      <c r="K88" s="16"/>
      <c r="L88" s="16"/>
      <c r="M88" s="16"/>
      <c r="N88" s="16"/>
      <c r="O88" s="16"/>
      <c r="P88" s="16"/>
      <c r="Q88" s="16"/>
      <c r="R88" s="16"/>
      <c r="S88" s="16"/>
      <c r="T88" s="16"/>
      <c r="U88" s="16"/>
      <c r="V88" s="16"/>
    </row>
    <row r="89" spans="1:22" x14ac:dyDescent="0.25">
      <c r="A89" s="16"/>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6"/>
      <c r="B90" s="16"/>
      <c r="C90" s="16"/>
      <c r="D90" s="16"/>
      <c r="E90" s="16"/>
      <c r="F90" s="16"/>
      <c r="G90" s="16"/>
      <c r="H90" s="16"/>
      <c r="I90" s="16"/>
      <c r="J90" s="16"/>
      <c r="K90" s="16"/>
      <c r="L90" s="16"/>
      <c r="M90" s="16"/>
      <c r="N90" s="16"/>
      <c r="O90" s="16"/>
      <c r="P90" s="16"/>
      <c r="Q90" s="16"/>
      <c r="R90" s="16"/>
      <c r="S90" s="16"/>
      <c r="T90" s="16"/>
      <c r="U90" s="16"/>
      <c r="V90" s="16"/>
    </row>
    <row r="91" spans="1:22" x14ac:dyDescent="0.25">
      <c r="A91" s="16"/>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6"/>
      <c r="B92" s="16"/>
      <c r="C92" s="16"/>
      <c r="D92" s="16"/>
      <c r="E92" s="16"/>
      <c r="F92" s="16"/>
      <c r="G92" s="16"/>
      <c r="H92" s="16"/>
      <c r="I92" s="16"/>
      <c r="J92" s="16"/>
      <c r="K92" s="16"/>
      <c r="L92" s="16"/>
      <c r="M92" s="16"/>
      <c r="N92" s="16"/>
      <c r="O92" s="16"/>
      <c r="P92" s="16"/>
      <c r="Q92" s="16"/>
      <c r="R92" s="16"/>
      <c r="S92" s="16"/>
      <c r="T92" s="16"/>
      <c r="U92" s="16"/>
      <c r="V92" s="16"/>
    </row>
    <row r="93" spans="1:22" x14ac:dyDescent="0.25">
      <c r="A93" s="16"/>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6"/>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6"/>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6"/>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6"/>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6"/>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row>
    <row r="104" spans="1:2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row>
    <row r="106" spans="1:2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row>
    <row r="109" spans="1:2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row>
    <row r="131" spans="1:2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row>
  </sheetData>
  <sheetProtection selectLockedCells="1"/>
  <mergeCells count="67">
    <mergeCell ref="A38:C38"/>
    <mergeCell ref="A39:C39"/>
    <mergeCell ref="A36:C37"/>
    <mergeCell ref="J39:K39"/>
    <mergeCell ref="J35:K36"/>
    <mergeCell ref="A12:D12"/>
    <mergeCell ref="F12:G12"/>
    <mergeCell ref="A13:D13"/>
    <mergeCell ref="F13:G13"/>
    <mergeCell ref="F9:H9"/>
    <mergeCell ref="F10:H10"/>
    <mergeCell ref="G25:H25"/>
    <mergeCell ref="G28:H28"/>
    <mergeCell ref="G32:H32"/>
    <mergeCell ref="B18:C18"/>
    <mergeCell ref="F18:G18"/>
    <mergeCell ref="G24:H24"/>
    <mergeCell ref="B19:C19"/>
    <mergeCell ref="F19:G19"/>
    <mergeCell ref="D20:E20"/>
    <mergeCell ref="F20:H20"/>
    <mergeCell ref="A22:B22"/>
    <mergeCell ref="D22:H23"/>
    <mergeCell ref="F15:G15"/>
    <mergeCell ref="B16:C16"/>
    <mergeCell ref="F16:G16"/>
    <mergeCell ref="B17:C17"/>
    <mergeCell ref="F17:G17"/>
    <mergeCell ref="B15:C15"/>
    <mergeCell ref="D7:E7"/>
    <mergeCell ref="F7:H7"/>
    <mergeCell ref="J7:K8"/>
    <mergeCell ref="A40:C43"/>
    <mergeCell ref="D41:H41"/>
    <mergeCell ref="D42:H43"/>
    <mergeCell ref="G29:H29"/>
    <mergeCell ref="E30:H30"/>
    <mergeCell ref="G33:H33"/>
    <mergeCell ref="D35:D40"/>
    <mergeCell ref="E35:H40"/>
    <mergeCell ref="D31:H31"/>
    <mergeCell ref="D32:D33"/>
    <mergeCell ref="E32:E33"/>
    <mergeCell ref="E26:H26"/>
    <mergeCell ref="B20:C20"/>
    <mergeCell ref="J43:K43"/>
    <mergeCell ref="C1:E1"/>
    <mergeCell ref="J1:K2"/>
    <mergeCell ref="C2:E2"/>
    <mergeCell ref="A3:C3"/>
    <mergeCell ref="D3:E3"/>
    <mergeCell ref="F3:G3"/>
    <mergeCell ref="J3:K4"/>
    <mergeCell ref="A4:C4"/>
    <mergeCell ref="D4:E4"/>
    <mergeCell ref="F4:G4"/>
    <mergeCell ref="J5:K6"/>
    <mergeCell ref="B6:C6"/>
    <mergeCell ref="D6:E6"/>
    <mergeCell ref="F6:H6"/>
    <mergeCell ref="B7:C7"/>
    <mergeCell ref="J40:K40"/>
    <mergeCell ref="J41:K41"/>
    <mergeCell ref="J42:K42"/>
    <mergeCell ref="J9:K10"/>
    <mergeCell ref="J12:K20"/>
    <mergeCell ref="J37:K38"/>
  </mergeCells>
  <dataValidations count="10">
    <dataValidation type="whole" allowBlank="1" showInputMessage="1" showErrorMessage="1" sqref="B10" xr:uid="{00000000-0002-0000-0000-000000000000}">
      <formula1>0</formula1>
      <formula2>500</formula2>
    </dataValidation>
    <dataValidation type="whole" allowBlank="1" showInputMessage="1" showErrorMessage="1" sqref="C10" xr:uid="{00000000-0002-0000-0000-000001000000}">
      <formula1>49</formula1>
      <formula2>69</formula2>
    </dataValidation>
    <dataValidation type="textLength" operator="lessThanOrEqual" allowBlank="1" showInputMessage="1" showErrorMessage="1" errorTitle="Shorter Event Name Required" error="This cell is limited to 30 characters or less. Please shorten your event name." sqref="F10:H10" xr:uid="{00000000-0002-0000-0000-000002000000}">
      <formula1>30</formula1>
    </dataValidation>
    <dataValidation type="textLength" operator="equal" allowBlank="1" showInputMessage="1" showErrorMessage="1" errorTitle="Invalid Budget Code" error="This cell is limited to one 15 digit budget code. Please verify code and re-enter with numbers only. Additional budget codes may be added to the additional information box below or supplied via attachment." sqref="E10" xr:uid="{00000000-0002-0000-0000-000003000000}">
      <formula1>15</formula1>
    </dataValidation>
    <dataValidation type="textLength" operator="lessThanOrEqual" allowBlank="1" showInputMessage="1" showErrorMessage="1" errorTitle="Character Limit Exceeded" error="This cell is limited to 50 characters. Please do one of the following: abbreviate first names, use the additional information box below, or attach a seperate list (roster) to this Travel Request." sqref="A13:D13" xr:uid="{00000000-0002-0000-0000-000004000000}">
      <formula1>50</formula1>
    </dataValidation>
    <dataValidation type="textLength" operator="lessThanOrEqual" allowBlank="1" showInputMessage="1" showErrorMessage="1" errorTitle="Maximum Characters Exceeded" error="Pay To information must be limited to 49 characters or less. Use the additional information box or attach a document to the Travel Request to supply complete information." sqref="E26:H26 E30:H30" xr:uid="{00000000-0002-0000-0000-000005000000}">
      <formula1>49</formula1>
    </dataValidation>
    <dataValidation type="textLength" operator="lessThanOrEqual" allowBlank="1" showInputMessage="1" showErrorMessage="1" errorTitle="Maximum Characters Exceeded" error="Fee Type information must be limited to 49 characters or less. Use the additional information box or attach a document to the Travel Request to supply complete information." sqref="E24:G24 E28:G28" xr:uid="{00000000-0002-0000-0000-000006000000}">
      <formula1>49</formula1>
    </dataValidation>
    <dataValidation type="textLength" operator="lessThanOrEqual" allowBlank="1" showInputMessage="1" showErrorMessage="1" errorTitle="Character Limit Exceeded" error="Limit information to 22 characters or less." sqref="B7:C7" xr:uid="{00000000-0002-0000-0000-000007000000}">
      <formula1>22</formula1>
    </dataValidation>
    <dataValidation type="textLength" operator="lessThanOrEqual" allowBlank="1" showInputMessage="1" showErrorMessage="1" errorTitle="Character Limit Exceeded" error="Please limit response to 40 characters or less." sqref="A4:C4" xr:uid="{00000000-0002-0000-0000-000008000000}">
      <formula1>40</formula1>
    </dataValidation>
    <dataValidation type="textLength" operator="lessThanOrEqual" allowBlank="1" showInputMessage="1" showErrorMessage="1" errorTitle="Character Limit Exceeded" error="Please limit response to 31 charaters or less." sqref="F20:H20" xr:uid="{00000000-0002-0000-0000-000009000000}">
      <formula1>31</formula1>
    </dataValidation>
  </dataValidations>
  <printOptions horizontalCentered="1" verticalCentered="1"/>
  <pageMargins left="0.25" right="0.25" top="0.25" bottom="0.25" header="0.25" footer="0.25"/>
  <pageSetup scale="99"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209" r:id="rId4" name="Option Button 185">
              <controlPr defaultSize="0" autoFill="0" autoLine="0" autoPict="0">
                <anchor moveWithCells="1">
                  <from>
                    <xdr:col>4</xdr:col>
                    <xdr:colOff>304800</xdr:colOff>
                    <xdr:row>11</xdr:row>
                    <xdr:rowOff>161925</xdr:rowOff>
                  </from>
                  <to>
                    <xdr:col>4</xdr:col>
                    <xdr:colOff>733425</xdr:colOff>
                    <xdr:row>13</xdr:row>
                    <xdr:rowOff>19050</xdr:rowOff>
                  </to>
                </anchor>
              </controlPr>
            </control>
          </mc:Choice>
        </mc:AlternateContent>
        <mc:AlternateContent xmlns:mc="http://schemas.openxmlformats.org/markup-compatibility/2006">
          <mc:Choice Requires="x14">
            <control shapeId="1210" r:id="rId5" name="Option Button 186">
              <controlPr defaultSize="0" autoFill="0" autoLine="0" autoPict="0">
                <anchor moveWithCells="1">
                  <from>
                    <xdr:col>4</xdr:col>
                    <xdr:colOff>838200</xdr:colOff>
                    <xdr:row>11</xdr:row>
                    <xdr:rowOff>171450</xdr:rowOff>
                  </from>
                  <to>
                    <xdr:col>4</xdr:col>
                    <xdr:colOff>1238250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Key!$G$3:$G$5</xm:f>
          </x14:formula1>
          <xm:sqref>D10</xm:sqref>
        </x14:dataValidation>
        <x14:dataValidation type="list" allowBlank="1" showInputMessage="1" showErrorMessage="1" xr:uid="{00000000-0002-0000-0000-00000B000000}">
          <x14:formula1>
            <xm:f>Key!$E$3:$E$5</xm:f>
          </x14:formula1>
          <xm:sqref>H4</xm:sqref>
        </x14:dataValidation>
        <x14:dataValidation type="list" allowBlank="1" showInputMessage="1" showErrorMessage="1" xr:uid="{00000000-0002-0000-0000-00000D000000}">
          <x14:formula1>
            <xm:f>Key!$A$3:$A$18</xm:f>
          </x14:formula1>
          <xm:sqref>B20:C20</xm:sqref>
        </x14:dataValidation>
        <x14:dataValidation type="list" allowBlank="1" showInputMessage="1" showErrorMessage="1" xr:uid="{00000000-0002-0000-0000-00000C000000}">
          <x14:formula1>
            <xm:f>Key!$C$3:$C$17</xm:f>
          </x14:formula1>
          <xm:sqref>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3DE2-E14A-44EB-AF0F-793949D13705}">
  <sheetPr>
    <tabColor theme="7" tint="-0.499984740745262"/>
  </sheetPr>
  <dimension ref="A1:K26"/>
  <sheetViews>
    <sheetView workbookViewId="0">
      <selection activeCell="J7" sqref="J7"/>
    </sheetView>
  </sheetViews>
  <sheetFormatPr defaultRowHeight="15" x14ac:dyDescent="0.25"/>
  <cols>
    <col min="1" max="1" width="21.140625" bestFit="1" customWidth="1"/>
    <col min="2" max="2" width="18.7109375" customWidth="1"/>
    <col min="6" max="6" width="11.7109375" bestFit="1" customWidth="1"/>
  </cols>
  <sheetData>
    <row r="1" spans="1:11" ht="15.75" x14ac:dyDescent="0.25">
      <c r="A1" s="458" t="s">
        <v>0</v>
      </c>
      <c r="B1" s="458"/>
      <c r="C1" s="458"/>
      <c r="D1" s="458"/>
      <c r="E1" s="458"/>
      <c r="F1" s="458"/>
      <c r="G1" s="458"/>
      <c r="H1" s="458"/>
      <c r="I1" s="458"/>
      <c r="J1" s="458"/>
    </row>
    <row r="2" spans="1:11" ht="15.75" x14ac:dyDescent="0.25">
      <c r="A2" s="458" t="s">
        <v>185</v>
      </c>
      <c r="B2" s="458"/>
      <c r="C2" s="458"/>
      <c r="D2" s="458"/>
      <c r="E2" s="458"/>
      <c r="F2" s="458"/>
      <c r="G2" s="458"/>
      <c r="H2" s="458"/>
      <c r="I2" s="458"/>
      <c r="J2" s="458"/>
    </row>
    <row r="3" spans="1:11" ht="2.25" customHeight="1" x14ac:dyDescent="0.25">
      <c r="A3" s="183"/>
      <c r="B3" s="183"/>
      <c r="C3" s="183"/>
      <c r="D3" s="183"/>
      <c r="E3" s="183"/>
      <c r="F3" s="183"/>
      <c r="G3" s="183"/>
      <c r="H3" s="183"/>
      <c r="I3" s="183"/>
      <c r="J3" s="183"/>
    </row>
    <row r="4" spans="1:11" x14ac:dyDescent="0.25">
      <c r="A4" s="466" t="s">
        <v>197</v>
      </c>
      <c r="B4" s="466"/>
      <c r="C4" s="466"/>
      <c r="D4" s="466"/>
      <c r="E4" s="466"/>
      <c r="F4" s="466"/>
      <c r="G4" s="466"/>
      <c r="H4" s="466"/>
      <c r="I4" s="466"/>
      <c r="J4" s="466"/>
    </row>
    <row r="5" spans="1:11" ht="15.75" thickBot="1" x14ac:dyDescent="0.3">
      <c r="A5" s="467" t="s">
        <v>196</v>
      </c>
      <c r="B5" s="467"/>
      <c r="C5" s="467"/>
      <c r="D5" s="467"/>
      <c r="E5" s="467"/>
      <c r="F5" s="467"/>
      <c r="G5" s="467"/>
      <c r="H5" s="467"/>
      <c r="I5" s="467"/>
      <c r="J5" s="467"/>
    </row>
    <row r="6" spans="1:11" s="31" customFormat="1" ht="15" customHeight="1" thickBot="1" x14ac:dyDescent="0.3">
      <c r="A6" s="459" t="s">
        <v>121</v>
      </c>
      <c r="B6" s="460"/>
      <c r="C6" s="461" t="s">
        <v>122</v>
      </c>
      <c r="D6" s="462"/>
      <c r="E6" s="463"/>
      <c r="F6" s="464" t="s">
        <v>61</v>
      </c>
      <c r="G6" s="462"/>
      <c r="H6" s="465"/>
      <c r="I6" s="30"/>
    </row>
    <row r="7" spans="1:11" s="31" customFormat="1" ht="16.5" customHeight="1" thickBot="1" x14ac:dyDescent="0.25">
      <c r="A7" s="468">
        <f>'Travel Request'!A4:C4</f>
        <v>0</v>
      </c>
      <c r="B7" s="469"/>
      <c r="C7" s="470">
        <f>'Travel Request'!D4</f>
        <v>0</v>
      </c>
      <c r="D7" s="471"/>
      <c r="E7" s="472"/>
      <c r="F7" s="473"/>
      <c r="G7" s="474"/>
      <c r="H7" s="475"/>
      <c r="I7" s="138"/>
      <c r="J7" s="105"/>
      <c r="K7" s="30"/>
    </row>
    <row r="8" spans="1:11" ht="15.75" thickBot="1" x14ac:dyDescent="0.3">
      <c r="A8" s="163" t="s">
        <v>16</v>
      </c>
      <c r="B8" s="165" t="s">
        <v>17</v>
      </c>
      <c r="C8" s="164" t="s">
        <v>18</v>
      </c>
      <c r="D8" s="478" t="s">
        <v>199</v>
      </c>
      <c r="E8" s="479"/>
      <c r="F8" s="164" t="s">
        <v>200</v>
      </c>
    </row>
    <row r="9" spans="1:11" x14ac:dyDescent="0.25">
      <c r="A9" s="86">
        <f>'Travel Request'!A16</f>
        <v>0</v>
      </c>
      <c r="B9" s="166">
        <f>'Travel Request'!B16:C16</f>
        <v>0</v>
      </c>
      <c r="C9" s="87">
        <f>'Travel Request'!D16</f>
        <v>0</v>
      </c>
      <c r="D9" s="480">
        <f>'Travel Request'!F16</f>
        <v>0</v>
      </c>
      <c r="E9" s="481"/>
      <c r="F9" s="88">
        <f>'Travel Request'!H16</f>
        <v>0</v>
      </c>
    </row>
    <row r="10" spans="1:11" x14ac:dyDescent="0.25">
      <c r="A10" s="89" t="str">
        <f>'Travel Request'!A17</f>
        <v xml:space="preserve"> </v>
      </c>
      <c r="B10" s="167" t="str">
        <f>'Travel Request'!B17:C17</f>
        <v xml:space="preserve"> </v>
      </c>
      <c r="C10" s="88" t="str">
        <f>'Travel Request'!D17</f>
        <v xml:space="preserve"> </v>
      </c>
      <c r="D10" s="482" t="str">
        <f>'Travel Request'!F17</f>
        <v xml:space="preserve"> </v>
      </c>
      <c r="E10" s="483"/>
      <c r="F10" s="88" t="str">
        <f>'Travel Request'!H17</f>
        <v xml:space="preserve"> </v>
      </c>
    </row>
    <row r="11" spans="1:11" x14ac:dyDescent="0.25">
      <c r="A11" s="175"/>
      <c r="B11" s="176"/>
      <c r="C11" s="177"/>
      <c r="D11" s="178"/>
      <c r="E11" s="178"/>
      <c r="F11" s="177"/>
    </row>
    <row r="12" spans="1:11" ht="15.75" thickBot="1" x14ac:dyDescent="0.3">
      <c r="A12" s="179" t="s">
        <v>193</v>
      </c>
      <c r="B12" s="180" t="s">
        <v>194</v>
      </c>
      <c r="C12" s="450" t="s">
        <v>195</v>
      </c>
      <c r="D12" s="451"/>
      <c r="E12" s="451"/>
      <c r="F12" s="451"/>
      <c r="G12" s="451"/>
      <c r="H12" s="451"/>
    </row>
    <row r="13" spans="1:11" ht="15.75" thickBot="1" x14ac:dyDescent="0.3">
      <c r="A13" s="181">
        <f>'Travel Request'!A10</f>
        <v>0</v>
      </c>
      <c r="B13" s="182" t="str">
        <f>'Travel Request'!B20:C20</f>
        <v>*Please Select One*</v>
      </c>
      <c r="C13" s="452">
        <f>'Travel Request'!A13</f>
        <v>0</v>
      </c>
      <c r="D13" s="452"/>
      <c r="E13" s="452"/>
      <c r="F13" s="452"/>
      <c r="G13" s="452"/>
      <c r="H13" s="453"/>
    </row>
    <row r="14" spans="1:11" ht="16.5" thickBot="1" x14ac:dyDescent="0.3">
      <c r="A14" s="168"/>
    </row>
    <row r="15" spans="1:11" ht="15.75" customHeight="1" x14ac:dyDescent="0.25">
      <c r="A15" s="476" t="s">
        <v>186</v>
      </c>
    </row>
    <row r="16" spans="1:11" ht="15.75" customHeight="1" thickBot="1" x14ac:dyDescent="0.3">
      <c r="A16" s="477"/>
    </row>
    <row r="17" spans="1:10" x14ac:dyDescent="0.25">
      <c r="A17" s="170" t="s">
        <v>188</v>
      </c>
      <c r="B17" s="172"/>
    </row>
    <row r="18" spans="1:10" x14ac:dyDescent="0.25">
      <c r="A18" s="169" t="s">
        <v>189</v>
      </c>
      <c r="B18" s="173"/>
    </row>
    <row r="19" spans="1:10" x14ac:dyDescent="0.25">
      <c r="A19" s="169" t="s">
        <v>187</v>
      </c>
      <c r="B19" s="173"/>
    </row>
    <row r="20" spans="1:10" x14ac:dyDescent="0.25">
      <c r="A20" s="169" t="s">
        <v>190</v>
      </c>
      <c r="B20" s="173"/>
      <c r="F20" s="250"/>
    </row>
    <row r="21" spans="1:10" x14ac:dyDescent="0.25">
      <c r="A21" s="169" t="s">
        <v>191</v>
      </c>
      <c r="B21" s="173"/>
    </row>
    <row r="22" spans="1:10" x14ac:dyDescent="0.25">
      <c r="A22" s="169" t="s">
        <v>192</v>
      </c>
      <c r="B22" s="173"/>
    </row>
    <row r="23" spans="1:10" ht="15.75" thickBot="1" x14ac:dyDescent="0.3">
      <c r="A23" s="171" t="s">
        <v>30</v>
      </c>
      <c r="B23" s="174"/>
    </row>
    <row r="24" spans="1:10" ht="15.75" thickBot="1" x14ac:dyDescent="0.3"/>
    <row r="25" spans="1:10" ht="15.75" thickBot="1" x14ac:dyDescent="0.3">
      <c r="A25" s="455" t="s">
        <v>198</v>
      </c>
      <c r="B25" s="456"/>
      <c r="C25" s="456"/>
      <c r="D25" s="456"/>
      <c r="E25" s="456"/>
      <c r="F25" s="456"/>
      <c r="G25" s="456"/>
      <c r="H25" s="456"/>
      <c r="I25" s="456"/>
      <c r="J25" s="457"/>
    </row>
    <row r="26" spans="1:10" x14ac:dyDescent="0.25">
      <c r="I26" s="454" t="s">
        <v>238</v>
      </c>
      <c r="J26" s="454"/>
    </row>
  </sheetData>
  <sheetProtection algorithmName="SHA-512" hashValue="NlYWcU7eS0BDxxZ2svbdayafLbj3aOt6QQ+rLdJANJ1gzKnjiERTsLRyNbS4r09l4n9IR+2/BT/lK1bEpw5rHQ==" saltValue="YtXrO796JpuEfzMxFdt84Q==" spinCount="100000" sheet="1" objects="1" scenarios="1"/>
  <mergeCells count="18">
    <mergeCell ref="D9:E9"/>
    <mergeCell ref="D10:E10"/>
    <mergeCell ref="C12:H12"/>
    <mergeCell ref="C13:H13"/>
    <mergeCell ref="I26:J26"/>
    <mergeCell ref="A25:J25"/>
    <mergeCell ref="A1:J1"/>
    <mergeCell ref="A2:J2"/>
    <mergeCell ref="A6:B6"/>
    <mergeCell ref="C6:E6"/>
    <mergeCell ref="F6:H6"/>
    <mergeCell ref="A4:J4"/>
    <mergeCell ref="A5:J5"/>
    <mergeCell ref="A7:B7"/>
    <mergeCell ref="C7:E7"/>
    <mergeCell ref="F7:H7"/>
    <mergeCell ref="A15:A16"/>
    <mergeCell ref="D8:E8"/>
  </mergeCells>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F7:H7" xr:uid="{02689C2B-5BC3-4D01-936F-770FD2D058C4}">
      <formula1>15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P28"/>
  <sheetViews>
    <sheetView workbookViewId="0">
      <selection activeCell="M12" sqref="M12"/>
    </sheetView>
  </sheetViews>
  <sheetFormatPr defaultRowHeight="15" x14ac:dyDescent="0.25"/>
  <cols>
    <col min="1" max="1" width="34.5703125" bestFit="1" customWidth="1"/>
    <col min="2" max="2" width="1.42578125" customWidth="1"/>
    <col min="3" max="3" width="25" bestFit="1" customWidth="1"/>
    <col min="4" max="4" width="1.42578125" customWidth="1"/>
    <col min="6" max="6" width="1.5703125" customWidth="1"/>
    <col min="8" max="8" width="1.5703125" customWidth="1"/>
    <col min="9" max="9" width="9.85546875" customWidth="1"/>
    <col min="10" max="10" width="12.42578125" customWidth="1"/>
    <col min="11" max="11" width="9.85546875" bestFit="1" customWidth="1"/>
    <col min="13" max="13" width="10.5703125" bestFit="1" customWidth="1"/>
    <col min="14" max="14" width="13.140625" bestFit="1" customWidth="1"/>
    <col min="15" max="15" width="12" bestFit="1" customWidth="1"/>
  </cols>
  <sheetData>
    <row r="1" spans="1:16" ht="21.75" thickBot="1" x14ac:dyDescent="0.4">
      <c r="A1" s="492" t="s">
        <v>40</v>
      </c>
      <c r="B1" s="493"/>
      <c r="C1" s="493"/>
      <c r="D1" s="493"/>
      <c r="E1" s="493"/>
      <c r="F1" s="493"/>
      <c r="G1" s="494"/>
      <c r="H1" s="16"/>
      <c r="I1" s="492" t="s">
        <v>135</v>
      </c>
      <c r="J1" s="493"/>
      <c r="K1" s="493"/>
      <c r="L1" s="493"/>
      <c r="M1" s="493"/>
      <c r="N1" s="493"/>
      <c r="O1" s="493"/>
      <c r="P1" s="494"/>
    </row>
    <row r="2" spans="1:16" ht="15" customHeight="1" x14ac:dyDescent="0.25">
      <c r="A2" s="60" t="s">
        <v>194</v>
      </c>
      <c r="B2" s="14"/>
      <c r="C2" s="39" t="s">
        <v>47</v>
      </c>
      <c r="D2" s="14"/>
      <c r="E2" s="39" t="s">
        <v>4</v>
      </c>
      <c r="F2" s="14"/>
      <c r="G2" s="61" t="s">
        <v>10</v>
      </c>
      <c r="H2" s="16"/>
      <c r="I2" s="495" t="s">
        <v>136</v>
      </c>
      <c r="J2" s="496"/>
      <c r="K2" s="106">
        <v>0</v>
      </c>
      <c r="L2" s="124" t="s">
        <v>137</v>
      </c>
      <c r="M2" s="497" t="s">
        <v>183</v>
      </c>
      <c r="N2" s="498"/>
      <c r="O2" s="498"/>
      <c r="P2" s="499"/>
    </row>
    <row r="3" spans="1:16" x14ac:dyDescent="0.25">
      <c r="A3" s="62" t="s">
        <v>46</v>
      </c>
      <c r="B3" s="14"/>
      <c r="C3" s="25" t="s">
        <v>46</v>
      </c>
      <c r="D3" s="14"/>
      <c r="E3" s="27" t="s">
        <v>60</v>
      </c>
      <c r="F3" s="14"/>
      <c r="G3" s="63" t="s">
        <v>60</v>
      </c>
      <c r="H3" s="16"/>
      <c r="I3" s="506" t="s">
        <v>153</v>
      </c>
      <c r="J3" s="507"/>
      <c r="K3" s="107">
        <v>0</v>
      </c>
      <c r="L3" s="125" t="s">
        <v>138</v>
      </c>
      <c r="M3" s="500"/>
      <c r="N3" s="501"/>
      <c r="O3" s="501"/>
      <c r="P3" s="502"/>
    </row>
    <row r="4" spans="1:16" ht="15.75" thickBot="1" x14ac:dyDescent="0.3">
      <c r="A4" s="62" t="s">
        <v>201</v>
      </c>
      <c r="B4" s="14"/>
      <c r="C4" s="26" t="s">
        <v>48</v>
      </c>
      <c r="D4" s="14"/>
      <c r="E4" s="28" t="s">
        <v>58</v>
      </c>
      <c r="F4" s="14"/>
      <c r="G4" s="65" t="s">
        <v>58</v>
      </c>
      <c r="H4" s="16"/>
      <c r="I4" s="508" t="s">
        <v>154</v>
      </c>
      <c r="J4" s="509"/>
      <c r="K4" s="108">
        <v>0</v>
      </c>
      <c r="L4" s="126" t="s">
        <v>138</v>
      </c>
      <c r="M4" s="503"/>
      <c r="N4" s="504"/>
      <c r="O4" s="504"/>
      <c r="P4" s="505"/>
    </row>
    <row r="5" spans="1:16" ht="15.75" thickBot="1" x14ac:dyDescent="0.3">
      <c r="A5" s="64" t="s">
        <v>42</v>
      </c>
      <c r="B5" s="14"/>
      <c r="C5" s="26" t="s">
        <v>49</v>
      </c>
      <c r="D5" s="14"/>
      <c r="E5" s="28" t="s">
        <v>59</v>
      </c>
      <c r="F5" s="14"/>
      <c r="G5" s="65" t="s">
        <v>59</v>
      </c>
      <c r="H5" s="16"/>
      <c r="I5" s="484" t="s">
        <v>139</v>
      </c>
      <c r="J5" s="485"/>
      <c r="K5" s="128" t="s">
        <v>140</v>
      </c>
      <c r="L5" s="127" t="s">
        <v>141</v>
      </c>
      <c r="M5" s="127" t="s">
        <v>142</v>
      </c>
      <c r="N5" s="127" t="s">
        <v>143</v>
      </c>
      <c r="O5" s="130" t="s">
        <v>149</v>
      </c>
      <c r="P5" s="129" t="s">
        <v>144</v>
      </c>
    </row>
    <row r="6" spans="1:16" x14ac:dyDescent="0.25">
      <c r="A6" s="64" t="s">
        <v>133</v>
      </c>
      <c r="B6" s="14"/>
      <c r="C6" s="26" t="s">
        <v>50</v>
      </c>
      <c r="D6" s="14"/>
      <c r="E6" s="14"/>
      <c r="F6" s="14"/>
      <c r="G6" s="67"/>
      <c r="H6" s="16"/>
      <c r="I6" s="486" t="s">
        <v>145</v>
      </c>
      <c r="J6" s="487"/>
      <c r="K6" s="109">
        <v>0.65500000000000003</v>
      </c>
      <c r="L6" s="110"/>
      <c r="M6" s="110"/>
      <c r="N6" s="110"/>
      <c r="O6" s="110"/>
      <c r="P6" s="111">
        <f>ROUND(K2*K6,2)</f>
        <v>0</v>
      </c>
    </row>
    <row r="7" spans="1:16" x14ac:dyDescent="0.25">
      <c r="A7" s="64" t="s">
        <v>134</v>
      </c>
      <c r="B7" s="14"/>
      <c r="C7" s="26" t="s">
        <v>204</v>
      </c>
      <c r="D7" s="14"/>
      <c r="E7" s="77" t="s">
        <v>126</v>
      </c>
      <c r="F7" s="14"/>
      <c r="G7" s="67"/>
      <c r="H7" s="16"/>
      <c r="I7" s="488" t="s">
        <v>146</v>
      </c>
      <c r="J7" s="489"/>
      <c r="K7" s="112">
        <v>0.65500000000000003</v>
      </c>
      <c r="L7" s="113">
        <v>19.690000000000001</v>
      </c>
      <c r="M7" s="114"/>
      <c r="N7" s="114"/>
      <c r="O7" s="114"/>
      <c r="P7" s="115">
        <f>ROUND(K2*K7,2)+L7</f>
        <v>19.690000000000001</v>
      </c>
    </row>
    <row r="8" spans="1:16" x14ac:dyDescent="0.25">
      <c r="A8" s="64" t="s">
        <v>41</v>
      </c>
      <c r="B8" s="14"/>
      <c r="C8" s="26" t="s">
        <v>51</v>
      </c>
      <c r="D8" s="14"/>
      <c r="E8" s="78" t="s">
        <v>128</v>
      </c>
      <c r="F8" s="14"/>
      <c r="G8" s="67"/>
      <c r="H8" s="16"/>
      <c r="I8" s="488" t="s">
        <v>147</v>
      </c>
      <c r="J8" s="489"/>
      <c r="K8" s="116"/>
      <c r="L8" s="113"/>
      <c r="M8" s="117"/>
      <c r="N8" s="113">
        <v>31.7</v>
      </c>
      <c r="O8" s="118">
        <v>0</v>
      </c>
      <c r="P8" s="115">
        <f>(K2*K8)+L8+(K3*M8)+(K4*N8)+O8</f>
        <v>0</v>
      </c>
    </row>
    <row r="9" spans="1:16" ht="15.75" thickBot="1" x14ac:dyDescent="0.3">
      <c r="A9" s="64" t="s">
        <v>43</v>
      </c>
      <c r="B9" s="14"/>
      <c r="C9" s="26" t="s">
        <v>52</v>
      </c>
      <c r="D9" s="14"/>
      <c r="E9" s="78" t="s">
        <v>202</v>
      </c>
      <c r="F9" s="14"/>
      <c r="G9" s="67"/>
      <c r="H9" s="16"/>
      <c r="I9" s="490" t="s">
        <v>148</v>
      </c>
      <c r="J9" s="491"/>
      <c r="K9" s="119">
        <v>1.94</v>
      </c>
      <c r="L9" s="120"/>
      <c r="M9" s="121">
        <v>19.690000000000001</v>
      </c>
      <c r="N9" s="121">
        <v>33.29</v>
      </c>
      <c r="O9" s="122">
        <v>0</v>
      </c>
      <c r="P9" s="123">
        <f>(K2*K9)+(K3*M9)+(K4*N9)+O9</f>
        <v>0</v>
      </c>
    </row>
    <row r="10" spans="1:16" x14ac:dyDescent="0.25">
      <c r="A10" s="64" t="s">
        <v>166</v>
      </c>
      <c r="B10" s="14"/>
      <c r="C10" s="26" t="s">
        <v>205</v>
      </c>
      <c r="D10" s="14"/>
      <c r="E10" s="78" t="s">
        <v>127</v>
      </c>
      <c r="F10" s="14"/>
      <c r="G10" s="67"/>
      <c r="H10" s="16"/>
    </row>
    <row r="11" spans="1:16" ht="45" x14ac:dyDescent="0.25">
      <c r="A11" s="64" t="s">
        <v>167</v>
      </c>
      <c r="B11" s="14"/>
      <c r="C11" s="26" t="s">
        <v>53</v>
      </c>
      <c r="D11" s="14"/>
      <c r="E11" s="78" t="s">
        <v>124</v>
      </c>
      <c r="F11" s="14"/>
      <c r="G11" s="67"/>
      <c r="H11" s="16"/>
      <c r="I11" s="198" t="s">
        <v>203</v>
      </c>
    </row>
    <row r="12" spans="1:16" x14ac:dyDescent="0.25">
      <c r="A12" s="64" t="s">
        <v>168</v>
      </c>
      <c r="B12" s="14"/>
      <c r="C12" s="26" t="s">
        <v>116</v>
      </c>
      <c r="D12" s="14"/>
      <c r="E12" s="14"/>
      <c r="F12" s="14"/>
      <c r="G12" s="67"/>
      <c r="H12" s="16"/>
      <c r="I12" s="197" t="s">
        <v>58</v>
      </c>
    </row>
    <row r="13" spans="1:16" x14ac:dyDescent="0.25">
      <c r="A13" s="64" t="s">
        <v>169</v>
      </c>
      <c r="B13" s="14"/>
      <c r="C13" s="26" t="s">
        <v>54</v>
      </c>
      <c r="D13" s="14"/>
      <c r="E13" s="14"/>
      <c r="F13" s="14"/>
      <c r="G13" s="67"/>
      <c r="H13" s="16"/>
      <c r="I13" s="197" t="s">
        <v>59</v>
      </c>
    </row>
    <row r="14" spans="1:16" x14ac:dyDescent="0.25">
      <c r="A14" s="64" t="s">
        <v>170</v>
      </c>
      <c r="B14" s="14"/>
      <c r="C14" s="26" t="s">
        <v>55</v>
      </c>
      <c r="D14" s="14"/>
      <c r="E14" s="14"/>
      <c r="F14" s="14"/>
      <c r="G14" s="67"/>
      <c r="H14" s="16"/>
    </row>
    <row r="15" spans="1:16" x14ac:dyDescent="0.25">
      <c r="A15" s="64" t="s">
        <v>171</v>
      </c>
      <c r="B15" s="14"/>
      <c r="C15" s="26" t="s">
        <v>56</v>
      </c>
      <c r="D15" s="14"/>
      <c r="E15" s="14"/>
      <c r="F15" s="14"/>
      <c r="G15" s="67"/>
      <c r="H15" s="16"/>
    </row>
    <row r="16" spans="1:16" x14ac:dyDescent="0.25">
      <c r="A16" s="64" t="s">
        <v>44</v>
      </c>
      <c r="B16" s="14"/>
      <c r="C16" s="26" t="s">
        <v>57</v>
      </c>
      <c r="D16" s="14"/>
      <c r="E16" s="14"/>
      <c r="F16" s="14"/>
      <c r="G16" s="67"/>
      <c r="H16" s="16"/>
    </row>
    <row r="17" spans="1:8" x14ac:dyDescent="0.25">
      <c r="A17" s="104" t="s">
        <v>45</v>
      </c>
      <c r="B17" s="14"/>
      <c r="C17" s="26" t="s">
        <v>132</v>
      </c>
      <c r="D17" s="14"/>
      <c r="E17" s="14"/>
      <c r="F17" s="14"/>
      <c r="G17" s="67"/>
      <c r="H17" s="16"/>
    </row>
    <row r="18" spans="1:8" x14ac:dyDescent="0.25">
      <c r="A18" s="104" t="s">
        <v>172</v>
      </c>
      <c r="B18" s="14"/>
      <c r="D18" s="14"/>
      <c r="E18" s="14"/>
      <c r="F18" s="14"/>
      <c r="G18" s="67"/>
      <c r="H18" s="16"/>
    </row>
    <row r="19" spans="1:8" ht="15.75" thickBot="1" x14ac:dyDescent="0.3">
      <c r="A19" s="104"/>
      <c r="B19" s="14"/>
      <c r="C19" s="14"/>
      <c r="D19" s="14"/>
      <c r="E19" s="14"/>
      <c r="F19" s="14"/>
      <c r="G19" s="67"/>
      <c r="H19" s="16"/>
    </row>
    <row r="20" spans="1:8" ht="21.75" thickBot="1" x14ac:dyDescent="0.4">
      <c r="A20" s="66"/>
      <c r="B20" s="186"/>
      <c r="C20" s="186"/>
      <c r="D20" s="186"/>
      <c r="E20" s="186"/>
      <c r="F20" s="186"/>
      <c r="G20" s="187"/>
      <c r="H20" s="16"/>
    </row>
    <row r="21" spans="1:8" ht="14.45" customHeight="1" thickBot="1" x14ac:dyDescent="0.4">
      <c r="A21" s="185" t="s">
        <v>78</v>
      </c>
      <c r="B21" s="189"/>
      <c r="C21" s="189"/>
      <c r="D21" s="189"/>
      <c r="E21" s="189"/>
      <c r="F21" s="189"/>
      <c r="G21" s="190"/>
      <c r="H21" s="16"/>
    </row>
    <row r="22" spans="1:8" ht="285" x14ac:dyDescent="0.25">
      <c r="A22" s="188" t="s">
        <v>111</v>
      </c>
      <c r="B22" s="184"/>
      <c r="C22" s="184"/>
      <c r="D22" s="184"/>
      <c r="E22" s="184"/>
      <c r="F22" s="184"/>
      <c r="G22" s="192"/>
      <c r="H22" s="16"/>
    </row>
    <row r="23" spans="1:8" x14ac:dyDescent="0.25">
      <c r="A23" s="191"/>
      <c r="B23" s="184"/>
      <c r="C23" s="184"/>
      <c r="D23" s="184"/>
      <c r="E23" s="184"/>
      <c r="F23" s="184"/>
      <c r="G23" s="192"/>
      <c r="H23" s="16"/>
    </row>
    <row r="24" spans="1:8" x14ac:dyDescent="0.25">
      <c r="A24" s="191"/>
      <c r="B24" s="184"/>
      <c r="C24" s="184"/>
      <c r="D24" s="184"/>
      <c r="E24" s="184"/>
      <c r="F24" s="184"/>
      <c r="G24" s="192"/>
      <c r="H24" s="16"/>
    </row>
    <row r="25" spans="1:8" x14ac:dyDescent="0.25">
      <c r="A25" s="191"/>
      <c r="B25" s="184"/>
      <c r="C25" s="184"/>
      <c r="D25" s="184"/>
      <c r="E25" s="184"/>
      <c r="F25" s="184"/>
      <c r="G25" s="192"/>
      <c r="H25" s="16"/>
    </row>
    <row r="26" spans="1:8" x14ac:dyDescent="0.25">
      <c r="A26" s="191"/>
      <c r="B26" s="184"/>
      <c r="C26" s="184"/>
      <c r="D26" s="184"/>
      <c r="E26" s="184"/>
      <c r="F26" s="184"/>
      <c r="G26" s="192"/>
      <c r="H26" s="16"/>
    </row>
    <row r="27" spans="1:8" ht="31.5" customHeight="1" thickBot="1" x14ac:dyDescent="0.3">
      <c r="A27" s="191"/>
      <c r="B27" s="194"/>
      <c r="C27" s="194"/>
      <c r="D27" s="194"/>
      <c r="E27" s="194"/>
      <c r="F27" s="194"/>
      <c r="G27" s="195"/>
      <c r="H27" s="16"/>
    </row>
    <row r="28" spans="1:8" ht="15.75" thickBot="1" x14ac:dyDescent="0.3">
      <c r="A28" s="193"/>
    </row>
  </sheetData>
  <sheetProtection selectLockedCells="1"/>
  <mergeCells count="11">
    <mergeCell ref="A1:G1"/>
    <mergeCell ref="I1:P1"/>
    <mergeCell ref="I2:J2"/>
    <mergeCell ref="M2:P4"/>
    <mergeCell ref="I3:J3"/>
    <mergeCell ref="I4:J4"/>
    <mergeCell ref="I5:J5"/>
    <mergeCell ref="I6:J6"/>
    <mergeCell ref="I7:J7"/>
    <mergeCell ref="I8:J8"/>
    <mergeCell ref="I9:J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M38"/>
  <sheetViews>
    <sheetView showGridLines="0" zoomScaleNormal="100" workbookViewId="0">
      <selection activeCell="J8" sqref="J8:K8"/>
    </sheetView>
  </sheetViews>
  <sheetFormatPr defaultColWidth="9.140625" defaultRowHeight="15.95" customHeight="1" x14ac:dyDescent="0.2"/>
  <cols>
    <col min="1" max="1" width="11.28515625" style="31" customWidth="1"/>
    <col min="2" max="2" width="11.140625" style="31" customWidth="1"/>
    <col min="3" max="9" width="10.7109375" style="31" customWidth="1"/>
    <col min="10" max="10" width="9.5703125" style="31" customWidth="1"/>
    <col min="11" max="11" width="14.85546875" style="31" customWidth="1"/>
    <col min="12" max="12" width="11.28515625" style="31" customWidth="1"/>
    <col min="13" max="16384" width="9.140625" style="31"/>
  </cols>
  <sheetData>
    <row r="1" spans="1:13" ht="15.75" x14ac:dyDescent="0.25">
      <c r="A1" s="458" t="s">
        <v>0</v>
      </c>
      <c r="B1" s="458"/>
      <c r="C1" s="458"/>
      <c r="D1" s="458"/>
      <c r="E1" s="458"/>
      <c r="F1" s="458"/>
      <c r="G1" s="458"/>
      <c r="H1" s="458"/>
      <c r="I1" s="458"/>
      <c r="J1" s="458"/>
      <c r="K1" s="458"/>
      <c r="L1" s="458"/>
      <c r="M1" s="30"/>
    </row>
    <row r="2" spans="1:13" ht="12.75" x14ac:dyDescent="0.2">
      <c r="A2" s="602" t="s">
        <v>108</v>
      </c>
      <c r="B2" s="602"/>
      <c r="C2" s="602"/>
      <c r="D2" s="602"/>
      <c r="E2" s="602"/>
      <c r="F2" s="602"/>
      <c r="G2" s="602"/>
      <c r="H2" s="602"/>
      <c r="I2" s="602"/>
      <c r="J2" s="602"/>
      <c r="K2" s="602"/>
      <c r="L2" s="602"/>
      <c r="M2" s="30"/>
    </row>
    <row r="3" spans="1:13" ht="5.25" customHeight="1" thickBot="1" x14ac:dyDescent="0.3">
      <c r="A3" s="32"/>
      <c r="B3" s="32"/>
      <c r="C3" s="32"/>
      <c r="D3" s="32"/>
      <c r="E3" s="32"/>
      <c r="F3" s="32"/>
      <c r="G3" s="32"/>
      <c r="H3" s="32"/>
      <c r="I3" s="32"/>
      <c r="J3" s="32"/>
      <c r="K3" s="32"/>
      <c r="L3" s="32"/>
      <c r="M3" s="30"/>
    </row>
    <row r="4" spans="1:13" ht="15" customHeight="1" thickBot="1" x14ac:dyDescent="0.3">
      <c r="A4" s="459" t="s">
        <v>121</v>
      </c>
      <c r="B4" s="587"/>
      <c r="C4" s="460"/>
      <c r="D4" s="461" t="s">
        <v>122</v>
      </c>
      <c r="E4" s="462"/>
      <c r="F4" s="463"/>
      <c r="G4" s="464" t="s">
        <v>11</v>
      </c>
      <c r="H4" s="462"/>
      <c r="I4" s="465"/>
      <c r="J4" s="459" t="s">
        <v>61</v>
      </c>
      <c r="K4" s="587"/>
      <c r="L4" s="460"/>
    </row>
    <row r="5" spans="1:13" ht="16.5" customHeight="1" thickBot="1" x14ac:dyDescent="0.25">
      <c r="A5" s="578"/>
      <c r="B5" s="579"/>
      <c r="C5" s="580"/>
      <c r="D5" s="581"/>
      <c r="E5" s="582"/>
      <c r="F5" s="583"/>
      <c r="G5" s="584"/>
      <c r="H5" s="585"/>
      <c r="I5" s="586"/>
      <c r="J5" s="589" t="s">
        <v>176</v>
      </c>
      <c r="K5" s="590"/>
      <c r="L5" s="591"/>
    </row>
    <row r="6" spans="1:13" ht="15.75" thickBot="1" x14ac:dyDescent="0.3">
      <c r="A6" s="459" t="s">
        <v>62</v>
      </c>
      <c r="B6" s="587"/>
      <c r="C6" s="587"/>
      <c r="D6" s="588"/>
      <c r="E6" s="325"/>
      <c r="F6" s="459" t="s">
        <v>63</v>
      </c>
      <c r="G6" s="587"/>
      <c r="H6" s="587"/>
      <c r="I6" s="326"/>
      <c r="J6" s="600" t="s">
        <v>81</v>
      </c>
      <c r="K6" s="601"/>
      <c r="L6" s="597" t="s">
        <v>248</v>
      </c>
    </row>
    <row r="7" spans="1:13" ht="15.75" thickBot="1" x14ac:dyDescent="0.3">
      <c r="A7" s="327" t="s">
        <v>39</v>
      </c>
      <c r="B7" s="459" t="s">
        <v>64</v>
      </c>
      <c r="C7" s="587"/>
      <c r="D7" s="460"/>
      <c r="E7" s="328" t="s">
        <v>18</v>
      </c>
      <c r="F7" s="327" t="s">
        <v>39</v>
      </c>
      <c r="G7" s="599" t="s">
        <v>64</v>
      </c>
      <c r="H7" s="588"/>
      <c r="I7" s="329" t="s">
        <v>18</v>
      </c>
      <c r="J7" s="599"/>
      <c r="K7" s="588"/>
      <c r="L7" s="598"/>
    </row>
    <row r="8" spans="1:13" ht="17.100000000000001" customHeight="1" x14ac:dyDescent="0.25">
      <c r="A8" s="265"/>
      <c r="B8" s="594"/>
      <c r="C8" s="595"/>
      <c r="D8" s="596"/>
      <c r="E8" s="253"/>
      <c r="F8" s="297"/>
      <c r="G8" s="592"/>
      <c r="H8" s="593"/>
      <c r="I8" s="252"/>
      <c r="J8" s="576"/>
      <c r="K8" s="577"/>
      <c r="L8" s="256">
        <f>J8*0.655</f>
        <v>0</v>
      </c>
    </row>
    <row r="9" spans="1:13" ht="17.100000000000001" customHeight="1" x14ac:dyDescent="0.25">
      <c r="A9" s="266"/>
      <c r="B9" s="567"/>
      <c r="C9" s="568"/>
      <c r="D9" s="569"/>
      <c r="E9" s="254"/>
      <c r="F9" s="167"/>
      <c r="G9" s="567"/>
      <c r="H9" s="569"/>
      <c r="I9" s="233"/>
      <c r="J9" s="572"/>
      <c r="K9" s="573"/>
      <c r="L9" s="256">
        <f>J9*0.655</f>
        <v>0</v>
      </c>
    </row>
    <row r="10" spans="1:13" ht="17.100000000000001" customHeight="1" x14ac:dyDescent="0.25">
      <c r="A10" s="266"/>
      <c r="B10" s="567"/>
      <c r="C10" s="568"/>
      <c r="D10" s="569"/>
      <c r="E10" s="255"/>
      <c r="F10" s="296"/>
      <c r="G10" s="570"/>
      <c r="H10" s="571"/>
      <c r="I10" s="233"/>
      <c r="J10" s="572"/>
      <c r="K10" s="573"/>
      <c r="L10" s="256">
        <f>J10*0.655</f>
        <v>0</v>
      </c>
    </row>
    <row r="11" spans="1:13" ht="17.100000000000001" customHeight="1" thickBot="1" x14ac:dyDescent="0.3">
      <c r="A11" s="266"/>
      <c r="B11" s="567"/>
      <c r="C11" s="568"/>
      <c r="D11" s="569"/>
      <c r="E11" s="255"/>
      <c r="F11" s="296"/>
      <c r="G11" s="570"/>
      <c r="H11" s="571"/>
      <c r="I11" s="233"/>
      <c r="J11" s="574"/>
      <c r="K11" s="575"/>
      <c r="L11" s="256">
        <f>J11*0.655</f>
        <v>0</v>
      </c>
    </row>
    <row r="12" spans="1:13" ht="43.15" customHeight="1" thickBot="1" x14ac:dyDescent="0.3">
      <c r="A12" s="512"/>
      <c r="B12" s="513"/>
      <c r="C12" s="513"/>
      <c r="D12" s="513"/>
      <c r="E12" s="514"/>
      <c r="F12" s="513"/>
      <c r="G12" s="513"/>
      <c r="H12" s="513"/>
      <c r="I12" s="514"/>
      <c r="J12" s="330" t="s">
        <v>241</v>
      </c>
      <c r="K12" s="331" t="s">
        <v>242</v>
      </c>
      <c r="L12" s="332"/>
      <c r="M12" s="30"/>
    </row>
    <row r="13" spans="1:13" ht="15.95" customHeight="1" x14ac:dyDescent="0.25">
      <c r="A13" s="519" t="s">
        <v>66</v>
      </c>
      <c r="B13" s="520"/>
      <c r="C13" s="79"/>
      <c r="D13" s="79"/>
      <c r="E13" s="79"/>
      <c r="F13" s="79"/>
      <c r="G13" s="79"/>
      <c r="H13" s="79"/>
      <c r="I13" s="79"/>
      <c r="J13" s="79"/>
      <c r="K13" s="301"/>
      <c r="L13" s="90" t="s">
        <v>33</v>
      </c>
      <c r="M13" s="30"/>
    </row>
    <row r="14" spans="1:13" ht="17.100000000000001" customHeight="1" x14ac:dyDescent="0.25">
      <c r="A14" s="515" t="s">
        <v>67</v>
      </c>
      <c r="B14" s="516"/>
      <c r="C14" s="81"/>
      <c r="D14" s="81"/>
      <c r="E14" s="81"/>
      <c r="F14" s="81"/>
      <c r="G14" s="81"/>
      <c r="H14" s="81"/>
      <c r="I14" s="91"/>
      <c r="J14" s="92"/>
      <c r="K14" s="302"/>
      <c r="L14" s="159">
        <f>SUM(C14:K14)</f>
        <v>0</v>
      </c>
      <c r="M14" s="30"/>
    </row>
    <row r="15" spans="1:13" ht="17.100000000000001" customHeight="1" x14ac:dyDescent="0.25">
      <c r="A15" s="515" t="s">
        <v>27</v>
      </c>
      <c r="B15" s="516"/>
      <c r="C15" s="81"/>
      <c r="D15" s="81"/>
      <c r="E15" s="81"/>
      <c r="F15" s="81"/>
      <c r="G15" s="81"/>
      <c r="H15" s="81"/>
      <c r="I15" s="91"/>
      <c r="J15" s="92"/>
      <c r="K15" s="302"/>
      <c r="L15" s="159">
        <f t="shared" ref="L15:L20" si="0">SUM(C15:K15)</f>
        <v>0</v>
      </c>
      <c r="M15" s="30"/>
    </row>
    <row r="16" spans="1:13" ht="17.100000000000001" customHeight="1" x14ac:dyDescent="0.25">
      <c r="A16" s="515" t="s">
        <v>68</v>
      </c>
      <c r="B16" s="516"/>
      <c r="C16" s="81"/>
      <c r="D16" s="81"/>
      <c r="E16" s="81"/>
      <c r="F16" s="81"/>
      <c r="G16" s="81"/>
      <c r="H16" s="81"/>
      <c r="I16" s="91"/>
      <c r="J16" s="92"/>
      <c r="K16" s="302"/>
      <c r="L16" s="159">
        <f t="shared" si="0"/>
        <v>0</v>
      </c>
      <c r="M16" s="30"/>
    </row>
    <row r="17" spans="1:13" ht="17.100000000000001" customHeight="1" x14ac:dyDescent="0.25">
      <c r="A17" s="515" t="s">
        <v>129</v>
      </c>
      <c r="B17" s="516"/>
      <c r="C17" s="80" t="s">
        <v>184</v>
      </c>
      <c r="D17" s="80"/>
      <c r="E17" s="80"/>
      <c r="F17" s="80"/>
      <c r="G17" s="80"/>
      <c r="H17" s="80"/>
      <c r="I17" s="80"/>
      <c r="J17" s="196"/>
      <c r="K17" s="302"/>
      <c r="L17" s="159">
        <f t="shared" si="0"/>
        <v>0</v>
      </c>
      <c r="M17" s="30"/>
    </row>
    <row r="18" spans="1:13" ht="17.100000000000001" customHeight="1" x14ac:dyDescent="0.25">
      <c r="A18" s="515" t="s">
        <v>69</v>
      </c>
      <c r="B18" s="516"/>
      <c r="C18" s="80" t="s">
        <v>184</v>
      </c>
      <c r="D18" s="80"/>
      <c r="E18" s="80"/>
      <c r="F18" s="80"/>
      <c r="G18" s="80"/>
      <c r="H18" s="80"/>
      <c r="I18" s="80"/>
      <c r="J18" s="196"/>
      <c r="K18" s="302"/>
      <c r="L18" s="159">
        <f t="shared" si="0"/>
        <v>0</v>
      </c>
      <c r="M18" s="30"/>
    </row>
    <row r="19" spans="1:13" ht="17.100000000000001" customHeight="1" x14ac:dyDescent="0.25">
      <c r="A19" s="515" t="s">
        <v>70</v>
      </c>
      <c r="B19" s="516"/>
      <c r="C19" s="80" t="s">
        <v>184</v>
      </c>
      <c r="D19" s="80"/>
      <c r="E19" s="80"/>
      <c r="F19" s="80"/>
      <c r="G19" s="80"/>
      <c r="H19" s="80"/>
      <c r="I19" s="80"/>
      <c r="J19" s="196"/>
      <c r="K19" s="302"/>
      <c r="L19" s="159">
        <f t="shared" si="0"/>
        <v>0</v>
      </c>
      <c r="M19" s="30"/>
    </row>
    <row r="20" spans="1:13" ht="17.100000000000001" customHeight="1" x14ac:dyDescent="0.25">
      <c r="A20" s="515" t="s">
        <v>71</v>
      </c>
      <c r="B20" s="516"/>
      <c r="C20" s="80"/>
      <c r="D20" s="81"/>
      <c r="E20" s="81"/>
      <c r="F20" s="81"/>
      <c r="G20" s="81"/>
      <c r="H20" s="81"/>
      <c r="I20" s="91"/>
      <c r="J20" s="92"/>
      <c r="K20" s="302"/>
      <c r="L20" s="159">
        <f t="shared" si="0"/>
        <v>0</v>
      </c>
      <c r="M20" s="30"/>
    </row>
    <row r="21" spans="1:13" ht="17.100000000000001" customHeight="1" x14ac:dyDescent="0.25">
      <c r="A21" s="515" t="s">
        <v>72</v>
      </c>
      <c r="B21" s="516"/>
      <c r="C21" s="82"/>
      <c r="D21" s="83"/>
      <c r="E21" s="83"/>
      <c r="F21" s="83"/>
      <c r="G21" s="83"/>
      <c r="H21" s="83"/>
      <c r="I21" s="94"/>
      <c r="J21" s="95"/>
      <c r="K21" s="303"/>
      <c r="L21" s="93">
        <f>SUM(L8:L11)</f>
        <v>0</v>
      </c>
      <c r="M21" s="30"/>
    </row>
    <row r="22" spans="1:13" ht="17.100000000000001" customHeight="1" x14ac:dyDescent="0.25">
      <c r="A22" s="515" t="s">
        <v>73</v>
      </c>
      <c r="B22" s="516"/>
      <c r="C22" s="80"/>
      <c r="D22" s="81"/>
      <c r="E22" s="81"/>
      <c r="F22" s="81"/>
      <c r="G22" s="81"/>
      <c r="H22" s="81"/>
      <c r="I22" s="91"/>
      <c r="J22" s="92"/>
      <c r="K22" s="302"/>
      <c r="L22" s="93">
        <f>SUM(C22:K22)</f>
        <v>0</v>
      </c>
      <c r="M22" s="30"/>
    </row>
    <row r="23" spans="1:13" ht="17.100000000000001" customHeight="1" x14ac:dyDescent="0.25">
      <c r="A23" s="515" t="s">
        <v>25</v>
      </c>
      <c r="B23" s="516"/>
      <c r="C23" s="80"/>
      <c r="D23" s="81"/>
      <c r="E23" s="81"/>
      <c r="F23" s="81"/>
      <c r="G23" s="81"/>
      <c r="H23" s="81"/>
      <c r="I23" s="91"/>
      <c r="J23" s="92"/>
      <c r="K23" s="302"/>
      <c r="L23" s="93">
        <f t="shared" ref="L23:L24" si="1">SUM(C23:K23)</f>
        <v>0</v>
      </c>
      <c r="M23" s="30"/>
    </row>
    <row r="24" spans="1:13" ht="17.100000000000001" customHeight="1" thickBot="1" x14ac:dyDescent="0.3">
      <c r="A24" s="517" t="s">
        <v>74</v>
      </c>
      <c r="B24" s="518"/>
      <c r="C24" s="84"/>
      <c r="D24" s="85"/>
      <c r="E24" s="85"/>
      <c r="F24" s="85"/>
      <c r="G24" s="85"/>
      <c r="H24" s="85"/>
      <c r="I24" s="96"/>
      <c r="J24" s="97"/>
      <c r="K24" s="304"/>
      <c r="L24" s="93">
        <f t="shared" si="1"/>
        <v>0</v>
      </c>
      <c r="M24" s="30"/>
    </row>
    <row r="25" spans="1:13" ht="17.100000000000001" customHeight="1" thickBot="1" x14ac:dyDescent="0.3">
      <c r="A25" s="532" t="s">
        <v>161</v>
      </c>
      <c r="B25" s="533"/>
      <c r="C25" s="533"/>
      <c r="D25" s="533"/>
      <c r="E25" s="555" t="s">
        <v>162</v>
      </c>
      <c r="F25" s="556"/>
      <c r="G25" s="556"/>
      <c r="H25" s="556"/>
      <c r="I25" s="534" t="s">
        <v>75</v>
      </c>
      <c r="J25" s="535"/>
      <c r="K25" s="536"/>
      <c r="L25" s="160">
        <f>SUM(L14:L24)</f>
        <v>0</v>
      </c>
      <c r="M25" s="30"/>
    </row>
    <row r="26" spans="1:13" ht="17.100000000000001" customHeight="1" x14ac:dyDescent="0.25">
      <c r="A26" s="537"/>
      <c r="B26" s="538"/>
      <c r="C26" s="538"/>
      <c r="D26" s="539"/>
      <c r="E26" s="543"/>
      <c r="F26" s="544"/>
      <c r="G26" s="544"/>
      <c r="H26" s="545"/>
      <c r="I26" s="549" t="s">
        <v>177</v>
      </c>
      <c r="J26" s="550"/>
      <c r="K26" s="551"/>
      <c r="L26" s="161">
        <v>0</v>
      </c>
      <c r="M26" s="30"/>
    </row>
    <row r="27" spans="1:13" ht="17.100000000000001" customHeight="1" x14ac:dyDescent="0.25">
      <c r="A27" s="537"/>
      <c r="B27" s="538"/>
      <c r="C27" s="538"/>
      <c r="D27" s="539"/>
      <c r="E27" s="537"/>
      <c r="F27" s="538"/>
      <c r="G27" s="538"/>
      <c r="H27" s="539"/>
      <c r="I27" s="549" t="s">
        <v>178</v>
      </c>
      <c r="J27" s="550"/>
      <c r="K27" s="551"/>
      <c r="L27" s="161"/>
      <c r="M27" s="30"/>
    </row>
    <row r="28" spans="1:13" ht="15" customHeight="1" thickBot="1" x14ac:dyDescent="0.3">
      <c r="A28" s="540"/>
      <c r="B28" s="541"/>
      <c r="C28" s="541"/>
      <c r="D28" s="542"/>
      <c r="E28" s="546"/>
      <c r="F28" s="547"/>
      <c r="G28" s="547"/>
      <c r="H28" s="548"/>
      <c r="I28" s="552" t="s">
        <v>179</v>
      </c>
      <c r="J28" s="553"/>
      <c r="K28" s="554"/>
      <c r="L28" s="162"/>
      <c r="M28" s="30"/>
    </row>
    <row r="29" spans="1:13" ht="15.95" customHeight="1" x14ac:dyDescent="0.2">
      <c r="A29" s="523" t="s">
        <v>180</v>
      </c>
      <c r="B29" s="524"/>
      <c r="C29" s="524"/>
      <c r="D29" s="524"/>
      <c r="E29" s="524"/>
      <c r="F29" s="525"/>
      <c r="G29" s="563"/>
      <c r="H29" s="564"/>
      <c r="I29" s="557" t="s">
        <v>76</v>
      </c>
      <c r="J29" s="558"/>
      <c r="K29" s="559"/>
      <c r="L29" s="510">
        <f>L25-L26-L27-L28</f>
        <v>0</v>
      </c>
      <c r="M29" s="33"/>
    </row>
    <row r="30" spans="1:13" ht="3.75" customHeight="1" thickBot="1" x14ac:dyDescent="0.25">
      <c r="A30" s="526"/>
      <c r="B30" s="527"/>
      <c r="C30" s="527"/>
      <c r="D30" s="527"/>
      <c r="E30" s="527"/>
      <c r="F30" s="528"/>
      <c r="G30" s="565"/>
      <c r="H30" s="566"/>
      <c r="I30" s="560"/>
      <c r="J30" s="561"/>
      <c r="K30" s="562"/>
      <c r="L30" s="511"/>
      <c r="M30" s="33"/>
    </row>
    <row r="31" spans="1:13" ht="15.95" customHeight="1" thickBot="1" x14ac:dyDescent="0.25">
      <c r="A31" s="526"/>
      <c r="B31" s="527"/>
      <c r="C31" s="527"/>
      <c r="D31" s="527"/>
      <c r="E31" s="527"/>
      <c r="F31" s="528"/>
      <c r="G31" s="521" t="s">
        <v>240</v>
      </c>
      <c r="H31" s="522"/>
      <c r="I31" s="522"/>
      <c r="J31" s="522"/>
      <c r="K31" s="522"/>
      <c r="L31" s="298"/>
      <c r="M31" s="30"/>
    </row>
    <row r="32" spans="1:13" ht="15" customHeight="1" thickBot="1" x14ac:dyDescent="0.25">
      <c r="A32" s="526"/>
      <c r="B32" s="527"/>
      <c r="C32" s="527"/>
      <c r="D32" s="527"/>
      <c r="E32" s="527"/>
      <c r="F32" s="528"/>
      <c r="G32" s="527" t="s">
        <v>181</v>
      </c>
      <c r="H32" s="527"/>
      <c r="I32" s="527"/>
      <c r="J32" s="527"/>
      <c r="K32" s="527"/>
      <c r="L32" s="299"/>
      <c r="M32" s="35"/>
    </row>
    <row r="33" spans="1:13" ht="15" customHeight="1" thickBot="1" x14ac:dyDescent="0.25">
      <c r="A33" s="529"/>
      <c r="B33" s="530"/>
      <c r="C33" s="530"/>
      <c r="D33" s="530"/>
      <c r="E33" s="530"/>
      <c r="F33" s="531"/>
      <c r="G33" s="527"/>
      <c r="H33" s="527"/>
      <c r="I33" s="527"/>
      <c r="J33" s="527"/>
      <c r="K33" s="527"/>
      <c r="L33" s="258" t="s">
        <v>160</v>
      </c>
      <c r="M33" s="35"/>
    </row>
    <row r="34" spans="1:13" ht="15" customHeight="1" thickBot="1" x14ac:dyDescent="0.25">
      <c r="A34" s="267"/>
      <c r="B34" s="257"/>
      <c r="C34" s="257"/>
      <c r="D34" s="257"/>
      <c r="E34" s="257"/>
      <c r="F34" s="257"/>
      <c r="G34" s="257"/>
      <c r="H34" s="257"/>
      <c r="I34" s="257"/>
      <c r="J34" s="257"/>
      <c r="K34" s="257"/>
      <c r="L34" s="251"/>
      <c r="M34" s="35"/>
    </row>
    <row r="35" spans="1:13" ht="12.75" customHeight="1" x14ac:dyDescent="0.2">
      <c r="A35" s="268"/>
      <c r="B35" s="242"/>
      <c r="C35" s="242"/>
      <c r="D35" s="242"/>
      <c r="E35" s="242"/>
      <c r="F35" s="242"/>
      <c r="G35" s="242"/>
      <c r="H35" s="242"/>
      <c r="I35" s="242"/>
      <c r="J35" s="242"/>
      <c r="K35" s="242"/>
      <c r="L35" s="300"/>
      <c r="M35" s="30"/>
    </row>
    <row r="36" spans="1:13" ht="15.95" customHeight="1" thickBot="1" x14ac:dyDescent="0.25">
      <c r="A36" s="269" t="s">
        <v>130</v>
      </c>
      <c r="B36" s="270"/>
      <c r="C36" s="270"/>
      <c r="D36" s="270" t="s">
        <v>39</v>
      </c>
      <c r="E36" s="271"/>
      <c r="F36" s="272"/>
      <c r="G36" s="270" t="s">
        <v>131</v>
      </c>
      <c r="H36" s="270"/>
      <c r="I36" s="270"/>
      <c r="J36" s="270"/>
      <c r="K36" s="270" t="s">
        <v>39</v>
      </c>
      <c r="L36" s="273" t="s">
        <v>238</v>
      </c>
    </row>
    <row r="38" spans="1:13" ht="15.95" customHeight="1" x14ac:dyDescent="0.2">
      <c r="F38" s="30"/>
      <c r="G38" s="30"/>
      <c r="M38" s="30"/>
    </row>
  </sheetData>
  <sheetProtection selectLockedCells="1"/>
  <mergeCells count="55">
    <mergeCell ref="A1:L1"/>
    <mergeCell ref="A2:L2"/>
    <mergeCell ref="A4:C4"/>
    <mergeCell ref="D4:F4"/>
    <mergeCell ref="G4:I4"/>
    <mergeCell ref="J4:L4"/>
    <mergeCell ref="J9:K9"/>
    <mergeCell ref="J10:K10"/>
    <mergeCell ref="J11:K11"/>
    <mergeCell ref="J8:K8"/>
    <mergeCell ref="A5:C5"/>
    <mergeCell ref="D5:F5"/>
    <mergeCell ref="G5:I5"/>
    <mergeCell ref="A6:D6"/>
    <mergeCell ref="J5:L5"/>
    <mergeCell ref="G8:H8"/>
    <mergeCell ref="B8:D8"/>
    <mergeCell ref="L6:L7"/>
    <mergeCell ref="F6:H6"/>
    <mergeCell ref="G7:H7"/>
    <mergeCell ref="B7:D7"/>
    <mergeCell ref="J6:K7"/>
    <mergeCell ref="B10:D10"/>
    <mergeCell ref="B9:D9"/>
    <mergeCell ref="B11:D11"/>
    <mergeCell ref="G9:H9"/>
    <mergeCell ref="G10:H10"/>
    <mergeCell ref="G11:H11"/>
    <mergeCell ref="G31:K31"/>
    <mergeCell ref="A29:F33"/>
    <mergeCell ref="G32:K33"/>
    <mergeCell ref="A25:D25"/>
    <mergeCell ref="I25:K25"/>
    <mergeCell ref="A26:D28"/>
    <mergeCell ref="E26:H28"/>
    <mergeCell ref="I26:K26"/>
    <mergeCell ref="I27:K27"/>
    <mergeCell ref="I28:K28"/>
    <mergeCell ref="E25:H25"/>
    <mergeCell ref="I29:K30"/>
    <mergeCell ref="G29:H30"/>
    <mergeCell ref="L29:L30"/>
    <mergeCell ref="A12:I12"/>
    <mergeCell ref="A21:B21"/>
    <mergeCell ref="A22:B22"/>
    <mergeCell ref="A23:B23"/>
    <mergeCell ref="A24:B24"/>
    <mergeCell ref="A20:B20"/>
    <mergeCell ref="A13:B13"/>
    <mergeCell ref="A14:B14"/>
    <mergeCell ref="A15:B15"/>
    <mergeCell ref="A16:B16"/>
    <mergeCell ref="A17:B17"/>
    <mergeCell ref="A18:B18"/>
    <mergeCell ref="A19:B19"/>
  </mergeCells>
  <dataValidations count="1">
    <dataValidation type="textLength" operator="equal" allowBlank="1" showInputMessage="1" showErrorMessage="1" errorTitle="Invalid Budget Code" error="This cell is limited to one 15 digit budget code. Please verify code and re-enter with numbers only. Additional budget codes may be added via attachment." sqref="G5:I5" xr:uid="{00000000-0002-0000-0200-000000000000}">
      <formula1>15</formula1>
    </dataValidation>
  </dataValidations>
  <pageMargins left="0.25" right="0.25" top="0.1" bottom="0.1" header="0.1" footer="0.1"/>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4F34E7-3E38-41A8-A2D2-CFBFB25A4ADE}">
          <x14:formula1>
            <xm:f>Key!$I$12:$I$13</xm:f>
          </x14:formula1>
          <xm:sqref>J13:J24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42"/>
  <sheetViews>
    <sheetView showGridLines="0" workbookViewId="0">
      <selection activeCell="I30" sqref="I30:I31"/>
    </sheetView>
  </sheetViews>
  <sheetFormatPr defaultRowHeight="15" x14ac:dyDescent="0.25"/>
  <cols>
    <col min="1" max="1" width="9.7109375" style="29" customWidth="1"/>
    <col min="2" max="2" width="12.7109375" customWidth="1"/>
    <col min="3" max="3" width="16.7109375" customWidth="1"/>
    <col min="4" max="4" width="12.7109375" customWidth="1"/>
    <col min="5" max="5" width="16.7109375" customWidth="1"/>
    <col min="6" max="6" width="30.7109375" customWidth="1"/>
    <col min="7" max="7" width="5.28515625" hidden="1" customWidth="1"/>
    <col min="8" max="8" width="14.5703125" style="41" customWidth="1"/>
    <col min="9" max="9" width="10.28515625" bestFit="1" customWidth="1"/>
  </cols>
  <sheetData>
    <row r="1" spans="1:10" ht="15.75" x14ac:dyDescent="0.25">
      <c r="A1" s="631" t="s">
        <v>0</v>
      </c>
      <c r="B1" s="631"/>
      <c r="C1" s="631"/>
      <c r="D1" s="631"/>
      <c r="E1" s="631"/>
      <c r="F1" s="631"/>
      <c r="G1" s="631"/>
      <c r="H1" s="631"/>
      <c r="I1" s="631"/>
      <c r="J1" s="250"/>
    </row>
    <row r="2" spans="1:10" ht="12" customHeight="1" x14ac:dyDescent="0.25">
      <c r="D2" s="277" t="s">
        <v>118</v>
      </c>
      <c r="E2" s="277"/>
      <c r="F2" s="277"/>
      <c r="G2" s="276"/>
      <c r="H2" s="277"/>
      <c r="I2" s="277"/>
      <c r="J2" s="250"/>
    </row>
    <row r="3" spans="1:10" ht="16.5" customHeight="1" x14ac:dyDescent="0.25">
      <c r="A3" s="275" t="s">
        <v>234</v>
      </c>
      <c r="B3" s="274"/>
      <c r="C3" s="274"/>
      <c r="D3" s="278"/>
      <c r="E3" s="278"/>
      <c r="F3" s="278"/>
      <c r="G3" s="278"/>
      <c r="H3" s="279"/>
      <c r="I3" s="278"/>
      <c r="J3" s="250"/>
    </row>
    <row r="4" spans="1:10" x14ac:dyDescent="0.25">
      <c r="A4" s="632" t="s">
        <v>121</v>
      </c>
      <c r="B4" s="632"/>
      <c r="C4" s="632"/>
      <c r="D4" s="633" t="s">
        <v>122</v>
      </c>
      <c r="E4" s="632"/>
      <c r="F4" s="307" t="s">
        <v>123</v>
      </c>
      <c r="H4" s="240" t="s">
        <v>125</v>
      </c>
      <c r="I4" s="237"/>
      <c r="J4" s="250"/>
    </row>
    <row r="5" spans="1:10" x14ac:dyDescent="0.25">
      <c r="A5" s="634"/>
      <c r="B5" s="634"/>
      <c r="C5" s="634"/>
      <c r="D5" s="635"/>
      <c r="E5" s="636"/>
      <c r="F5" s="230"/>
      <c r="H5" s="637" t="s">
        <v>249</v>
      </c>
      <c r="I5" s="638"/>
      <c r="J5" s="250"/>
    </row>
    <row r="6" spans="1:10" ht="5.25" customHeight="1" x14ac:dyDescent="0.25">
      <c r="A6" s="292"/>
      <c r="B6" s="280"/>
      <c r="C6" s="293"/>
      <c r="D6" s="280"/>
      <c r="E6" s="234"/>
      <c r="F6" s="280"/>
      <c r="G6" s="280"/>
      <c r="H6" s="282"/>
      <c r="I6" s="280"/>
      <c r="J6" s="250"/>
    </row>
    <row r="7" spans="1:10" ht="26.25" x14ac:dyDescent="0.25">
      <c r="A7" s="291" t="s">
        <v>39</v>
      </c>
      <c r="B7" s="607" t="s">
        <v>79</v>
      </c>
      <c r="C7" s="608"/>
      <c r="D7" s="609" t="s">
        <v>80</v>
      </c>
      <c r="E7" s="608"/>
      <c r="F7" s="307" t="s">
        <v>7</v>
      </c>
      <c r="G7" s="231"/>
      <c r="H7" s="281" t="s">
        <v>81</v>
      </c>
      <c r="I7" s="229" t="s">
        <v>248</v>
      </c>
      <c r="J7" s="250"/>
    </row>
    <row r="8" spans="1:10" x14ac:dyDescent="0.25">
      <c r="A8" s="40"/>
      <c r="B8" s="623"/>
      <c r="C8" s="624"/>
      <c r="D8" s="625"/>
      <c r="E8" s="624"/>
      <c r="F8" s="238"/>
      <c r="G8" s="283"/>
      <c r="H8" s="341"/>
      <c r="I8" s="343">
        <f>ROUND(H8*0.655,2)</f>
        <v>0</v>
      </c>
      <c r="J8" s="250"/>
    </row>
    <row r="9" spans="1:10" x14ac:dyDescent="0.25">
      <c r="A9" s="40"/>
      <c r="B9" s="623"/>
      <c r="C9" s="624"/>
      <c r="D9" s="625"/>
      <c r="E9" s="624"/>
      <c r="F9" s="238"/>
      <c r="G9" s="283"/>
      <c r="H9" s="342"/>
      <c r="I9" s="343">
        <f>ROUND(H9*0.655,2)</f>
        <v>0</v>
      </c>
      <c r="J9" s="250"/>
    </row>
    <row r="10" spans="1:10" x14ac:dyDescent="0.25">
      <c r="A10" s="40"/>
      <c r="B10" s="623"/>
      <c r="C10" s="624"/>
      <c r="D10" s="625"/>
      <c r="E10" s="624"/>
      <c r="F10" s="238"/>
      <c r="G10" s="283"/>
      <c r="H10" s="342"/>
      <c r="I10" s="343">
        <f>ROUND(H10*0.655,2)</f>
        <v>0</v>
      </c>
      <c r="J10" s="250"/>
    </row>
    <row r="11" spans="1:10" x14ac:dyDescent="0.25">
      <c r="A11" s="40"/>
      <c r="B11" s="623"/>
      <c r="C11" s="624"/>
      <c r="D11" s="625"/>
      <c r="E11" s="624"/>
      <c r="F11" s="238"/>
      <c r="G11" s="283"/>
      <c r="H11" s="342"/>
      <c r="I11" s="343">
        <f>ROUND(H11*0.655,2)</f>
        <v>0</v>
      </c>
      <c r="J11" s="250"/>
    </row>
    <row r="12" spans="1:10" x14ac:dyDescent="0.25">
      <c r="A12" s="40"/>
      <c r="B12" s="623"/>
      <c r="C12" s="624"/>
      <c r="D12" s="625"/>
      <c r="E12" s="624"/>
      <c r="F12" s="238"/>
      <c r="G12" s="283"/>
      <c r="H12" s="342"/>
      <c r="I12" s="343">
        <f>ROUND(H12*0.655,2)</f>
        <v>0</v>
      </c>
      <c r="J12" s="250"/>
    </row>
    <row r="13" spans="1:10" x14ac:dyDescent="0.25">
      <c r="A13" s="40"/>
      <c r="B13" s="623"/>
      <c r="C13" s="624"/>
      <c r="D13" s="625"/>
      <c r="E13" s="624"/>
      <c r="F13" s="238"/>
      <c r="G13" s="283"/>
      <c r="H13" s="342"/>
      <c r="I13" s="343">
        <f>ROUND(H13*0.655,2)</f>
        <v>0</v>
      </c>
      <c r="J13" s="250"/>
    </row>
    <row r="14" spans="1:10" x14ac:dyDescent="0.25">
      <c r="A14" s="40"/>
      <c r="B14" s="623"/>
      <c r="C14" s="624"/>
      <c r="D14" s="625"/>
      <c r="E14" s="624"/>
      <c r="F14" s="238"/>
      <c r="G14" s="283"/>
      <c r="H14" s="342"/>
      <c r="I14" s="343">
        <f>ROUND(H14*0.655,2)</f>
        <v>0</v>
      </c>
      <c r="J14" s="250"/>
    </row>
    <row r="15" spans="1:10" x14ac:dyDescent="0.25">
      <c r="A15" s="40"/>
      <c r="B15" s="623"/>
      <c r="C15" s="624"/>
      <c r="D15" s="625"/>
      <c r="E15" s="624"/>
      <c r="F15" s="238"/>
      <c r="G15" s="283"/>
      <c r="H15" s="342"/>
      <c r="I15" s="343">
        <f>ROUND(H15*0.655,2)</f>
        <v>0</v>
      </c>
      <c r="J15" s="250"/>
    </row>
    <row r="16" spans="1:10" x14ac:dyDescent="0.25">
      <c r="A16" s="40"/>
      <c r="B16" s="623"/>
      <c r="C16" s="624"/>
      <c r="D16" s="625"/>
      <c r="E16" s="624"/>
      <c r="F16" s="238"/>
      <c r="G16" s="283"/>
      <c r="H16" s="342"/>
      <c r="I16" s="343">
        <f>ROUND(H16*0.655,2)</f>
        <v>0</v>
      </c>
      <c r="J16" s="250"/>
    </row>
    <row r="17" spans="1:10" x14ac:dyDescent="0.25">
      <c r="A17" s="40"/>
      <c r="B17" s="623"/>
      <c r="C17" s="624"/>
      <c r="D17" s="625"/>
      <c r="E17" s="624"/>
      <c r="F17" s="238"/>
      <c r="G17" s="283"/>
      <c r="H17" s="342"/>
      <c r="I17" s="343">
        <f>ROUND(H17*0.655,2)</f>
        <v>0</v>
      </c>
      <c r="J17" s="250"/>
    </row>
    <row r="18" spans="1:10" x14ac:dyDescent="0.25">
      <c r="A18" s="40"/>
      <c r="B18" s="623"/>
      <c r="C18" s="624"/>
      <c r="D18" s="625"/>
      <c r="E18" s="624"/>
      <c r="F18" s="238"/>
      <c r="G18" s="283"/>
      <c r="H18" s="342"/>
      <c r="I18" s="343">
        <f>ROUND(H18*0.655,2)</f>
        <v>0</v>
      </c>
      <c r="J18" s="250"/>
    </row>
    <row r="19" spans="1:10" x14ac:dyDescent="0.25">
      <c r="A19" s="40"/>
      <c r="B19" s="623"/>
      <c r="C19" s="624"/>
      <c r="D19" s="625"/>
      <c r="E19" s="624"/>
      <c r="F19" s="238"/>
      <c r="G19" s="283"/>
      <c r="H19" s="342"/>
      <c r="I19" s="343">
        <f>ROUND(H19*0.655,2)</f>
        <v>0</v>
      </c>
      <c r="J19" s="250"/>
    </row>
    <row r="20" spans="1:10" x14ac:dyDescent="0.25">
      <c r="A20" s="40"/>
      <c r="B20" s="623"/>
      <c r="C20" s="624"/>
      <c r="D20" s="625"/>
      <c r="E20" s="624"/>
      <c r="F20" s="238"/>
      <c r="G20" s="283"/>
      <c r="H20" s="342"/>
      <c r="I20" s="343">
        <f>ROUND(H20*0.655,2)</f>
        <v>0</v>
      </c>
      <c r="J20" s="250"/>
    </row>
    <row r="21" spans="1:10" x14ac:dyDescent="0.25">
      <c r="A21" s="40"/>
      <c r="B21" s="623"/>
      <c r="C21" s="624"/>
      <c r="D21" s="625"/>
      <c r="E21" s="624"/>
      <c r="F21" s="238"/>
      <c r="G21" s="283"/>
      <c r="H21" s="342"/>
      <c r="I21" s="343">
        <f>ROUND(H21*0.655,2)</f>
        <v>0</v>
      </c>
      <c r="J21" s="250"/>
    </row>
    <row r="22" spans="1:10" x14ac:dyDescent="0.25">
      <c r="A22" s="40"/>
      <c r="B22" s="623"/>
      <c r="C22" s="624"/>
      <c r="D22" s="625"/>
      <c r="E22" s="624"/>
      <c r="F22" s="238"/>
      <c r="G22" s="283"/>
      <c r="H22" s="342"/>
      <c r="I22" s="343">
        <f>ROUND(H22*0.655,2)</f>
        <v>0</v>
      </c>
      <c r="J22" s="250"/>
    </row>
    <row r="23" spans="1:10" x14ac:dyDescent="0.25">
      <c r="A23" s="40"/>
      <c r="B23" s="623"/>
      <c r="C23" s="624"/>
      <c r="D23" s="625"/>
      <c r="E23" s="624"/>
      <c r="F23" s="238"/>
      <c r="G23" s="283"/>
      <c r="H23" s="342"/>
      <c r="I23" s="343">
        <f>ROUND(H23*0.655,2)</f>
        <v>0</v>
      </c>
      <c r="J23" s="250"/>
    </row>
    <row r="24" spans="1:10" x14ac:dyDescent="0.25">
      <c r="A24" s="40"/>
      <c r="B24" s="623"/>
      <c r="C24" s="624"/>
      <c r="D24" s="625"/>
      <c r="E24" s="624"/>
      <c r="F24" s="238"/>
      <c r="G24" s="283"/>
      <c r="H24" s="342"/>
      <c r="I24" s="343">
        <f>ROUND(H24*0.655,2)</f>
        <v>0</v>
      </c>
      <c r="J24" s="250"/>
    </row>
    <row r="25" spans="1:10" x14ac:dyDescent="0.25">
      <c r="A25" s="40"/>
      <c r="B25" s="227"/>
      <c r="C25" s="228"/>
      <c r="D25" s="290"/>
      <c r="E25" s="228"/>
      <c r="F25" s="238"/>
      <c r="G25" s="283"/>
      <c r="H25" s="342"/>
      <c r="I25" s="343">
        <f>ROUND(H25*0.655,2)</f>
        <v>0</v>
      </c>
      <c r="J25" s="250"/>
    </row>
    <row r="26" spans="1:10" x14ac:dyDescent="0.25">
      <c r="A26" s="40"/>
      <c r="B26" s="227"/>
      <c r="C26" s="228"/>
      <c r="D26" s="290"/>
      <c r="E26" s="228"/>
      <c r="F26" s="238"/>
      <c r="G26" s="283"/>
      <c r="H26" s="342"/>
      <c r="I26" s="343">
        <f>ROUND(H26*0.655,2)</f>
        <v>0</v>
      </c>
      <c r="J26" s="250"/>
    </row>
    <row r="27" spans="1:10" x14ac:dyDescent="0.25">
      <c r="A27" s="40"/>
      <c r="B27" s="623"/>
      <c r="C27" s="624"/>
      <c r="D27" s="625"/>
      <c r="E27" s="624"/>
      <c r="F27" s="238"/>
      <c r="G27" s="283"/>
      <c r="H27" s="342"/>
      <c r="I27" s="343">
        <f>ROUND(H27*0.655,2)</f>
        <v>0</v>
      </c>
      <c r="J27" s="250"/>
    </row>
    <row r="28" spans="1:10" x14ac:dyDescent="0.25">
      <c r="A28" s="40"/>
      <c r="B28" s="227"/>
      <c r="C28" s="228"/>
      <c r="D28" s="290"/>
      <c r="E28" s="228"/>
      <c r="F28" s="238"/>
      <c r="G28" s="283"/>
      <c r="H28" s="342"/>
      <c r="I28" s="343">
        <f>ROUND(H28*0.655,2)</f>
        <v>0</v>
      </c>
      <c r="J28" s="250"/>
    </row>
    <row r="29" spans="1:10" ht="15.75" thickBot="1" x14ac:dyDescent="0.3">
      <c r="A29" s="40"/>
      <c r="B29" s="628"/>
      <c r="C29" s="629"/>
      <c r="D29" s="630"/>
      <c r="E29" s="629"/>
      <c r="F29" s="226"/>
      <c r="G29" s="283"/>
      <c r="H29" s="342"/>
      <c r="I29" s="344">
        <f>ROUND(H29*0.655,2)</f>
        <v>0</v>
      </c>
      <c r="J29" s="250"/>
    </row>
    <row r="30" spans="1:10" ht="15.75" customHeight="1" x14ac:dyDescent="0.25">
      <c r="A30" s="611" t="s">
        <v>82</v>
      </c>
      <c r="B30" s="612"/>
      <c r="C30" s="612"/>
      <c r="D30" s="612"/>
      <c r="E30" s="612"/>
      <c r="F30" s="613"/>
      <c r="G30" s="605" t="s">
        <v>81</v>
      </c>
      <c r="H30" s="606"/>
      <c r="I30" s="603">
        <f>H31*0.655</f>
        <v>0</v>
      </c>
      <c r="J30" s="250"/>
    </row>
    <row r="31" spans="1:10" ht="15.75" thickBot="1" x14ac:dyDescent="0.3">
      <c r="A31" s="614"/>
      <c r="B31" s="615"/>
      <c r="C31" s="615"/>
      <c r="D31" s="615"/>
      <c r="E31" s="615"/>
      <c r="F31" s="616"/>
      <c r="G31" s="339"/>
      <c r="H31" s="340">
        <f>SUM(H7:H30)</f>
        <v>0</v>
      </c>
      <c r="I31" s="604"/>
      <c r="J31" s="250"/>
    </row>
    <row r="32" spans="1:10" ht="7.5" customHeight="1" thickBot="1" x14ac:dyDescent="0.3">
      <c r="A32" s="617"/>
      <c r="B32" s="618"/>
      <c r="C32" s="618"/>
      <c r="D32" s="618"/>
      <c r="E32" s="618"/>
      <c r="F32" s="619"/>
      <c r="G32" s="239"/>
      <c r="H32" s="295"/>
      <c r="I32" s="235"/>
      <c r="J32" s="250"/>
    </row>
    <row r="33" spans="1:10" ht="26.25" customHeight="1" thickBot="1" x14ac:dyDescent="0.3">
      <c r="A33" s="620" t="s">
        <v>109</v>
      </c>
      <c r="B33" s="621"/>
      <c r="C33" s="621"/>
      <c r="D33" s="621"/>
      <c r="E33" s="621"/>
      <c r="F33" s="622"/>
      <c r="G33" s="610" t="s">
        <v>76</v>
      </c>
      <c r="H33" s="610"/>
      <c r="I33" s="288">
        <f>SUM(I30)</f>
        <v>0</v>
      </c>
      <c r="J33" s="250"/>
    </row>
    <row r="34" spans="1:10" ht="15.75" customHeight="1" thickBot="1" x14ac:dyDescent="0.3">
      <c r="A34" s="627" t="s">
        <v>244</v>
      </c>
      <c r="B34" s="389"/>
      <c r="C34" s="389"/>
      <c r="D34" s="389"/>
      <c r="E34" s="389"/>
      <c r="F34" s="390"/>
      <c r="G34" s="305" t="s">
        <v>236</v>
      </c>
      <c r="H34" s="338" t="s">
        <v>160</v>
      </c>
      <c r="I34" s="334"/>
      <c r="J34" s="250"/>
    </row>
    <row r="35" spans="1:10" ht="21.75" customHeight="1" thickBot="1" x14ac:dyDescent="0.3">
      <c r="A35" s="391"/>
      <c r="B35" s="392"/>
      <c r="C35" s="392"/>
      <c r="D35" s="392"/>
      <c r="E35" s="392"/>
      <c r="F35" s="393"/>
      <c r="G35" s="294"/>
      <c r="H35" s="333"/>
      <c r="I35" s="335"/>
      <c r="J35" s="250"/>
    </row>
    <row r="36" spans="1:10" ht="15" customHeight="1" x14ac:dyDescent="0.25">
      <c r="A36" s="241" t="s">
        <v>77</v>
      </c>
      <c r="B36" s="241"/>
      <c r="C36" s="241"/>
      <c r="D36" s="241"/>
      <c r="E36" s="242"/>
      <c r="F36" s="242"/>
      <c r="G36" s="242"/>
      <c r="H36" s="243"/>
      <c r="I36" s="242"/>
      <c r="J36" s="250"/>
    </row>
    <row r="37" spans="1:10" x14ac:dyDescent="0.25">
      <c r="A37" s="244"/>
      <c r="B37" s="244"/>
      <c r="C37" s="244"/>
      <c r="D37" s="245"/>
      <c r="E37" s="242"/>
      <c r="F37" s="244"/>
      <c r="G37" s="244"/>
      <c r="H37" s="246"/>
      <c r="I37" s="336"/>
      <c r="J37" s="250"/>
    </row>
    <row r="38" spans="1:10" x14ac:dyDescent="0.25">
      <c r="A38" s="626" t="s">
        <v>130</v>
      </c>
      <c r="B38" s="626"/>
      <c r="C38" s="626"/>
      <c r="D38" s="247" t="s">
        <v>39</v>
      </c>
      <c r="E38" s="248"/>
      <c r="F38" s="247" t="s">
        <v>131</v>
      </c>
      <c r="G38" s="247"/>
      <c r="H38" s="249" t="s">
        <v>39</v>
      </c>
      <c r="I38" s="337"/>
      <c r="J38" s="250"/>
    </row>
    <row r="39" spans="1:10" x14ac:dyDescent="0.25">
      <c r="A39" s="285"/>
      <c r="B39" s="286"/>
      <c r="C39" s="286"/>
      <c r="D39" s="286"/>
      <c r="E39" s="286"/>
      <c r="F39" s="286"/>
      <c r="G39" s="286"/>
      <c r="H39" s="287"/>
      <c r="I39" s="337" t="s">
        <v>237</v>
      </c>
      <c r="J39" s="250"/>
    </row>
    <row r="40" spans="1:10" x14ac:dyDescent="0.25">
      <c r="A40" s="289"/>
      <c r="B40" s="250"/>
      <c r="C40" s="250"/>
      <c r="D40" s="250"/>
      <c r="E40" s="250"/>
      <c r="F40" s="250"/>
      <c r="G40" s="250"/>
      <c r="H40" s="284"/>
      <c r="I40" s="250"/>
    </row>
    <row r="41" spans="1:10" x14ac:dyDescent="0.25">
      <c r="A41" s="289"/>
      <c r="B41" s="250"/>
      <c r="C41" s="250"/>
      <c r="D41" s="250"/>
      <c r="E41" s="250"/>
      <c r="F41" s="250"/>
      <c r="G41" s="250"/>
      <c r="H41" s="284"/>
      <c r="I41" s="250"/>
    </row>
    <row r="42" spans="1:10" x14ac:dyDescent="0.25">
      <c r="A42" s="289"/>
      <c r="B42" s="250"/>
      <c r="C42" s="250"/>
      <c r="D42" s="250"/>
      <c r="E42" s="250"/>
      <c r="F42" s="250"/>
      <c r="G42" s="250"/>
      <c r="H42" s="284"/>
      <c r="I42" s="250"/>
    </row>
  </sheetData>
  <sheetProtection selectLockedCells="1"/>
  <mergeCells count="53">
    <mergeCell ref="A1:I1"/>
    <mergeCell ref="A4:C4"/>
    <mergeCell ref="D4:E4"/>
    <mergeCell ref="A5:C5"/>
    <mergeCell ref="D5:E5"/>
    <mergeCell ref="H5:I5"/>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D18:E18"/>
    <mergeCell ref="A38:C38"/>
    <mergeCell ref="A34:F35"/>
    <mergeCell ref="B29:C29"/>
    <mergeCell ref="D29:E29"/>
    <mergeCell ref="B23:C23"/>
    <mergeCell ref="D23:E23"/>
    <mergeCell ref="B24:C24"/>
    <mergeCell ref="D24:E24"/>
    <mergeCell ref="B27:C27"/>
    <mergeCell ref="D27:E27"/>
    <mergeCell ref="B19:C19"/>
    <mergeCell ref="D19:E19"/>
    <mergeCell ref="I30:I31"/>
    <mergeCell ref="G30:H30"/>
    <mergeCell ref="B7:C7"/>
    <mergeCell ref="D7:E7"/>
    <mergeCell ref="G33:H33"/>
    <mergeCell ref="A30:F32"/>
    <mergeCell ref="A33:F33"/>
    <mergeCell ref="B20:C20"/>
    <mergeCell ref="D20:E20"/>
    <mergeCell ref="B21:C21"/>
    <mergeCell ref="D21:E21"/>
    <mergeCell ref="B22:C22"/>
    <mergeCell ref="D22:E22"/>
    <mergeCell ref="B17:C17"/>
    <mergeCell ref="D17:E17"/>
    <mergeCell ref="B18:C18"/>
  </mergeCells>
  <printOptions horizontalCentered="1"/>
  <pageMargins left="0.25" right="0.25" top="0" bottom="0" header="0.3" footer="0.5"/>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49"/>
  <sheetViews>
    <sheetView showGridLines="0" topLeftCell="D1" zoomScaleNormal="100" zoomScaleSheetLayoutView="80" workbookViewId="0">
      <selection activeCell="H12" sqref="H12"/>
    </sheetView>
  </sheetViews>
  <sheetFormatPr defaultColWidth="9.140625" defaultRowHeight="15" x14ac:dyDescent="0.25"/>
  <cols>
    <col min="1" max="1" width="13" style="42" customWidth="1"/>
    <col min="2" max="2" width="6.7109375" style="42" customWidth="1"/>
    <col min="3" max="3" width="7.7109375" style="42" bestFit="1" customWidth="1"/>
    <col min="4" max="4" width="8.85546875" style="42" bestFit="1" customWidth="1"/>
    <col min="5" max="5" width="8.5703125" style="42" customWidth="1"/>
    <col min="6" max="6" width="40.42578125" style="42" customWidth="1"/>
    <col min="7" max="7" width="8.42578125" style="232" customWidth="1"/>
    <col min="8" max="8" width="7.85546875" style="54" customWidth="1"/>
    <col min="9" max="10" width="9.140625" style="42" customWidth="1"/>
    <col min="11" max="11" width="10.28515625" style="42" customWidth="1"/>
    <col min="12" max="12" width="9.140625" style="42" customWidth="1"/>
    <col min="13" max="16384" width="9.140625" style="42"/>
  </cols>
  <sheetData>
    <row r="1" spans="1:13" ht="15.75" x14ac:dyDescent="0.25">
      <c r="A1" s="671" t="s">
        <v>0</v>
      </c>
      <c r="B1" s="671"/>
      <c r="C1" s="671"/>
      <c r="D1" s="671"/>
      <c r="E1" s="671"/>
      <c r="F1" s="671"/>
      <c r="G1" s="671"/>
      <c r="H1" s="671"/>
      <c r="I1" s="671"/>
      <c r="J1" s="671"/>
      <c r="K1" s="671"/>
      <c r="L1" s="641"/>
      <c r="M1" s="641"/>
    </row>
    <row r="2" spans="1:13" x14ac:dyDescent="0.25">
      <c r="A2" s="672" t="s">
        <v>83</v>
      </c>
      <c r="B2" s="672"/>
      <c r="C2" s="672"/>
      <c r="D2" s="672"/>
      <c r="E2" s="672"/>
      <c r="F2" s="672"/>
      <c r="G2" s="672"/>
      <c r="H2" s="672"/>
      <c r="I2" s="672"/>
      <c r="J2" s="672"/>
      <c r="K2" s="672"/>
      <c r="L2" s="641"/>
      <c r="M2" s="641"/>
    </row>
    <row r="3" spans="1:13" ht="15.75" x14ac:dyDescent="0.25">
      <c r="A3" s="43"/>
      <c r="B3" s="43"/>
      <c r="C3" s="43"/>
      <c r="D3" s="43"/>
      <c r="E3" s="43"/>
      <c r="F3" s="43"/>
      <c r="G3" s="43"/>
      <c r="H3" s="44"/>
      <c r="I3" s="43"/>
      <c r="J3" s="43"/>
      <c r="K3" s="43"/>
      <c r="L3" s="641"/>
      <c r="M3" s="641"/>
    </row>
    <row r="4" spans="1:13" x14ac:dyDescent="0.25">
      <c r="A4" s="662" t="s">
        <v>2</v>
      </c>
      <c r="B4" s="663"/>
      <c r="C4" s="663"/>
      <c r="D4" s="663"/>
      <c r="E4" s="673"/>
      <c r="F4" s="310" t="s">
        <v>3</v>
      </c>
      <c r="G4" s="674" t="s">
        <v>235</v>
      </c>
      <c r="H4" s="674"/>
      <c r="I4" s="663" t="s">
        <v>61</v>
      </c>
      <c r="J4" s="663"/>
      <c r="K4" s="673"/>
      <c r="L4" s="657"/>
      <c r="M4" s="641"/>
    </row>
    <row r="5" spans="1:13" x14ac:dyDescent="0.25">
      <c r="A5" s="639"/>
      <c r="B5" s="667"/>
      <c r="C5" s="667"/>
      <c r="D5" s="667"/>
      <c r="E5" s="640"/>
      <c r="F5" s="236"/>
      <c r="G5" s="639"/>
      <c r="H5" s="640"/>
      <c r="I5" s="675" t="s">
        <v>247</v>
      </c>
      <c r="J5" s="676"/>
      <c r="K5" s="677"/>
      <c r="L5" s="657"/>
      <c r="M5" s="641"/>
    </row>
    <row r="6" spans="1:13" x14ac:dyDescent="0.25">
      <c r="A6" s="45"/>
      <c r="B6" s="45"/>
      <c r="C6" s="45"/>
      <c r="D6" s="45"/>
      <c r="E6" s="45"/>
      <c r="F6" s="45"/>
      <c r="G6" s="45"/>
      <c r="H6" s="46"/>
      <c r="I6" s="45"/>
      <c r="J6" s="45"/>
      <c r="K6" s="45"/>
      <c r="L6" s="641"/>
      <c r="M6" s="641"/>
    </row>
    <row r="7" spans="1:13" ht="15" customHeight="1" x14ac:dyDescent="0.25">
      <c r="A7" s="662" t="s">
        <v>6</v>
      </c>
      <c r="B7" s="663"/>
      <c r="C7" s="663"/>
      <c r="D7" s="663"/>
      <c r="E7" s="663"/>
      <c r="F7" s="665" t="s">
        <v>11</v>
      </c>
      <c r="G7" s="665"/>
      <c r="H7" s="665"/>
      <c r="I7" s="664" t="s">
        <v>84</v>
      </c>
      <c r="J7" s="664"/>
      <c r="K7" s="661"/>
      <c r="L7" s="657"/>
      <c r="M7" s="641"/>
    </row>
    <row r="8" spans="1:13" x14ac:dyDescent="0.25">
      <c r="A8" s="639"/>
      <c r="B8" s="667"/>
      <c r="C8" s="667"/>
      <c r="D8" s="667"/>
      <c r="E8" s="640"/>
      <c r="F8" s="666"/>
      <c r="G8" s="666"/>
      <c r="H8" s="666"/>
      <c r="I8" s="668"/>
      <c r="J8" s="669"/>
      <c r="K8" s="670"/>
      <c r="L8" s="657"/>
      <c r="M8" s="641"/>
    </row>
    <row r="9" spans="1:13" ht="15.75" x14ac:dyDescent="0.25">
      <c r="A9" s="47"/>
      <c r="B9" s="47"/>
      <c r="C9" s="47"/>
      <c r="D9" s="47"/>
      <c r="E9" s="47"/>
      <c r="F9" s="47"/>
      <c r="G9" s="47"/>
      <c r="H9" s="48"/>
      <c r="I9" s="48"/>
      <c r="J9" s="48"/>
      <c r="K9" s="48"/>
      <c r="L9" s="641"/>
      <c r="M9" s="641"/>
    </row>
    <row r="10" spans="1:13" ht="29.25" customHeight="1" x14ac:dyDescent="0.25">
      <c r="A10" s="656" t="s">
        <v>85</v>
      </c>
      <c r="B10" s="656"/>
      <c r="C10" s="656"/>
      <c r="D10" s="656"/>
      <c r="E10" s="656"/>
      <c r="F10" s="656"/>
      <c r="G10" s="656"/>
      <c r="H10" s="656"/>
      <c r="I10" s="656"/>
      <c r="J10" s="656"/>
      <c r="K10" s="656"/>
      <c r="L10" s="641"/>
      <c r="M10" s="641"/>
    </row>
    <row r="11" spans="1:13" ht="45" x14ac:dyDescent="0.25">
      <c r="A11" s="69" t="s">
        <v>86</v>
      </c>
      <c r="B11" s="69" t="s">
        <v>87</v>
      </c>
      <c r="C11" s="69" t="s">
        <v>88</v>
      </c>
      <c r="D11" s="69" t="s">
        <v>89</v>
      </c>
      <c r="E11" s="69" t="s">
        <v>90</v>
      </c>
      <c r="F11" s="660" t="s">
        <v>91</v>
      </c>
      <c r="G11" s="661"/>
      <c r="H11" s="69" t="s">
        <v>92</v>
      </c>
      <c r="I11" s="69" t="s">
        <v>250</v>
      </c>
      <c r="J11" s="69" t="s">
        <v>93</v>
      </c>
      <c r="K11" s="69" t="s">
        <v>33</v>
      </c>
      <c r="L11" s="657"/>
      <c r="M11" s="641"/>
    </row>
    <row r="12" spans="1:13" ht="15.95" customHeight="1" x14ac:dyDescent="0.25">
      <c r="A12" s="49"/>
      <c r="B12" s="49"/>
      <c r="C12" s="50"/>
      <c r="D12" s="50"/>
      <c r="E12" s="49"/>
      <c r="F12" s="639"/>
      <c r="G12" s="640"/>
      <c r="H12" s="345"/>
      <c r="I12" s="70" t="str">
        <f>IF(H12="","",ROUND(H12*0.655,2))</f>
        <v/>
      </c>
      <c r="J12" s="51"/>
      <c r="K12" s="71" t="str">
        <f>IF(I12="","",I12*J12)</f>
        <v/>
      </c>
      <c r="L12" s="657"/>
      <c r="M12" s="641"/>
    </row>
    <row r="13" spans="1:13" ht="15.95" customHeight="1" x14ac:dyDescent="0.25">
      <c r="A13" s="49"/>
      <c r="B13" s="49"/>
      <c r="C13" s="50"/>
      <c r="D13" s="50"/>
      <c r="E13" s="49"/>
      <c r="F13" s="639"/>
      <c r="G13" s="640"/>
      <c r="H13" s="345"/>
      <c r="I13" s="70" t="str">
        <f>IF(H13="","",ROUND(H13*0.655,2))</f>
        <v/>
      </c>
      <c r="J13" s="51"/>
      <c r="K13" s="71" t="str">
        <f t="shared" ref="K13:K16" si="0">IF(I13="","",I13*J13)</f>
        <v/>
      </c>
      <c r="L13" s="657"/>
      <c r="M13" s="641"/>
    </row>
    <row r="14" spans="1:13" ht="15.95" customHeight="1" x14ac:dyDescent="0.25">
      <c r="A14" s="49"/>
      <c r="B14" s="49"/>
      <c r="C14" s="50"/>
      <c r="D14" s="50"/>
      <c r="E14" s="49"/>
      <c r="F14" s="639"/>
      <c r="G14" s="640"/>
      <c r="H14" s="345"/>
      <c r="I14" s="70" t="str">
        <f>IF(H14="","",ROUND(H14*0.655,2))</f>
        <v/>
      </c>
      <c r="J14" s="51"/>
      <c r="K14" s="71" t="str">
        <f t="shared" si="0"/>
        <v/>
      </c>
      <c r="L14" s="657"/>
      <c r="M14" s="641"/>
    </row>
    <row r="15" spans="1:13" ht="15.95" customHeight="1" x14ac:dyDescent="0.25">
      <c r="A15" s="49"/>
      <c r="B15" s="49"/>
      <c r="C15" s="50"/>
      <c r="D15" s="50"/>
      <c r="E15" s="49"/>
      <c r="F15" s="639"/>
      <c r="G15" s="640"/>
      <c r="H15" s="345"/>
      <c r="I15" s="70" t="str">
        <f>IF(H15="","",ROUND(H15*0.655,2))</f>
        <v/>
      </c>
      <c r="J15" s="51"/>
      <c r="K15" s="71" t="str">
        <f t="shared" si="0"/>
        <v/>
      </c>
      <c r="L15" s="657"/>
      <c r="M15" s="641"/>
    </row>
    <row r="16" spans="1:13" ht="15.95" customHeight="1" x14ac:dyDescent="0.25">
      <c r="A16" s="49"/>
      <c r="B16" s="49"/>
      <c r="C16" s="50"/>
      <c r="D16" s="50"/>
      <c r="E16" s="49"/>
      <c r="F16" s="639"/>
      <c r="G16" s="640"/>
      <c r="H16" s="345"/>
      <c r="I16" s="70" t="str">
        <f>IF(H16="","",ROUND(H16*0.655,2))</f>
        <v/>
      </c>
      <c r="J16" s="51"/>
      <c r="K16" s="71" t="str">
        <f t="shared" si="0"/>
        <v/>
      </c>
      <c r="L16" s="657"/>
      <c r="M16" s="641"/>
    </row>
    <row r="17" spans="1:13" x14ac:dyDescent="0.25">
      <c r="A17" s="52"/>
      <c r="B17" s="52"/>
      <c r="C17" s="52"/>
      <c r="D17" s="52"/>
      <c r="E17" s="52"/>
      <c r="F17" s="52"/>
      <c r="G17" s="52"/>
      <c r="H17" s="53"/>
      <c r="I17" s="52"/>
      <c r="J17" s="52"/>
      <c r="K17" s="52"/>
      <c r="L17" s="641"/>
      <c r="M17" s="641"/>
    </row>
    <row r="18" spans="1:13" ht="15.75" x14ac:dyDescent="0.25">
      <c r="A18" s="52"/>
      <c r="B18" s="52"/>
      <c r="C18" s="52"/>
      <c r="D18" s="52"/>
      <c r="E18" s="52"/>
      <c r="F18" s="52"/>
      <c r="G18" s="52"/>
      <c r="H18" s="53"/>
      <c r="I18" s="658" t="s">
        <v>94</v>
      </c>
      <c r="J18" s="659"/>
      <c r="K18" s="102" t="str">
        <f>IF(K12="","",SUM(K12:K16))</f>
        <v/>
      </c>
      <c r="L18" s="657"/>
      <c r="M18" s="641"/>
    </row>
    <row r="19" spans="1:13" ht="13.5" customHeight="1" x14ac:dyDescent="0.25">
      <c r="A19" s="308"/>
      <c r="B19" s="308"/>
      <c r="C19" s="308"/>
      <c r="D19" s="308"/>
      <c r="E19" s="308"/>
      <c r="F19" s="308"/>
      <c r="G19" s="308"/>
      <c r="I19" s="55"/>
      <c r="J19" s="306"/>
      <c r="K19" s="56"/>
      <c r="L19" s="641"/>
      <c r="M19" s="641"/>
    </row>
    <row r="20" spans="1:13" ht="13.5" customHeight="1" x14ac:dyDescent="0.25">
      <c r="A20" s="308"/>
      <c r="B20" s="308"/>
      <c r="C20" s="308"/>
      <c r="D20" s="308"/>
      <c r="E20" s="308"/>
      <c r="F20" s="308"/>
      <c r="G20" s="308"/>
      <c r="I20" s="55"/>
      <c r="J20" s="306"/>
      <c r="K20" s="56"/>
      <c r="L20" s="641"/>
      <c r="M20" s="641"/>
    </row>
    <row r="21" spans="1:13" ht="13.5" customHeight="1" x14ac:dyDescent="0.25">
      <c r="A21" s="308"/>
      <c r="B21" s="308"/>
      <c r="C21" s="308"/>
      <c r="D21" s="308"/>
      <c r="E21" s="308"/>
      <c r="F21" s="308"/>
      <c r="G21" s="308"/>
      <c r="I21" s="55"/>
      <c r="J21" s="306"/>
      <c r="K21" s="56"/>
      <c r="L21" s="641"/>
      <c r="M21" s="641"/>
    </row>
    <row r="22" spans="1:13" ht="13.5" customHeight="1" x14ac:dyDescent="0.25">
      <c r="A22" s="308"/>
      <c r="B22" s="308"/>
      <c r="C22" s="308"/>
      <c r="D22" s="308"/>
      <c r="E22" s="308"/>
      <c r="F22" s="308"/>
      <c r="G22" s="308"/>
      <c r="I22" s="55"/>
      <c r="J22" s="306"/>
      <c r="K22" s="56"/>
      <c r="L22" s="641"/>
      <c r="M22" s="641"/>
    </row>
    <row r="23" spans="1:13" ht="13.5" customHeight="1" x14ac:dyDescent="0.25">
      <c r="A23" s="308"/>
      <c r="B23" s="308"/>
      <c r="C23" s="308"/>
      <c r="D23" s="308"/>
      <c r="E23" s="308"/>
      <c r="F23" s="308"/>
      <c r="G23" s="308"/>
      <c r="I23" s="55"/>
      <c r="J23" s="306"/>
      <c r="K23" s="56"/>
      <c r="L23" s="641"/>
      <c r="M23" s="641"/>
    </row>
    <row r="24" spans="1:13" ht="13.5" customHeight="1" x14ac:dyDescent="0.25">
      <c r="A24" s="308"/>
      <c r="B24" s="308"/>
      <c r="C24" s="308"/>
      <c r="D24" s="308"/>
      <c r="E24" s="308"/>
      <c r="F24" s="308"/>
      <c r="G24" s="308"/>
      <c r="I24" s="55"/>
      <c r="J24" s="306"/>
      <c r="K24" s="56"/>
      <c r="L24" s="641"/>
      <c r="M24" s="641"/>
    </row>
    <row r="25" spans="1:13" ht="13.5" customHeight="1" x14ac:dyDescent="0.25">
      <c r="A25" s="308"/>
      <c r="B25" s="308"/>
      <c r="C25" s="308"/>
      <c r="D25" s="308"/>
      <c r="E25" s="308"/>
      <c r="F25" s="308"/>
      <c r="G25" s="308"/>
      <c r="I25" s="55"/>
      <c r="J25" s="306"/>
      <c r="K25" s="56"/>
      <c r="L25" s="641"/>
      <c r="M25" s="641"/>
    </row>
    <row r="26" spans="1:13" ht="13.5" customHeight="1" x14ac:dyDescent="0.25">
      <c r="A26" s="645" t="s">
        <v>95</v>
      </c>
      <c r="B26" s="645"/>
      <c r="C26" s="645"/>
      <c r="D26" s="645"/>
      <c r="E26" s="645"/>
      <c r="F26" s="645"/>
      <c r="G26" s="645"/>
      <c r="H26" s="645"/>
      <c r="I26" s="645"/>
      <c r="J26" s="645"/>
      <c r="K26" s="645"/>
      <c r="L26" s="641"/>
      <c r="M26" s="641"/>
    </row>
    <row r="27" spans="1:13" ht="17.25" customHeight="1" x14ac:dyDescent="0.25">
      <c r="A27" s="646"/>
      <c r="B27" s="646"/>
      <c r="C27" s="646"/>
      <c r="D27" s="646"/>
      <c r="E27" s="646"/>
      <c r="F27" s="646"/>
      <c r="G27" s="646"/>
      <c r="H27" s="646"/>
      <c r="I27" s="646"/>
      <c r="J27" s="646"/>
      <c r="K27" s="646"/>
      <c r="L27" s="641"/>
      <c r="M27" s="641"/>
    </row>
    <row r="28" spans="1:13" ht="13.5" customHeight="1" x14ac:dyDescent="0.25">
      <c r="A28" s="57"/>
      <c r="B28" s="57"/>
      <c r="C28" s="57"/>
      <c r="D28" s="57"/>
      <c r="E28" s="57"/>
      <c r="F28" s="57"/>
      <c r="G28" s="57"/>
      <c r="H28" s="57"/>
      <c r="I28" s="57"/>
      <c r="J28" s="306"/>
      <c r="K28" s="308"/>
      <c r="L28" s="641"/>
      <c r="M28" s="641"/>
    </row>
    <row r="29" spans="1:13" x14ac:dyDescent="0.25">
      <c r="A29" s="653" t="s">
        <v>110</v>
      </c>
      <c r="B29" s="653"/>
      <c r="C29" s="653"/>
      <c r="D29" s="653"/>
      <c r="E29" s="653"/>
      <c r="F29" s="653"/>
      <c r="G29" s="653"/>
      <c r="H29" s="653"/>
      <c r="I29" s="653"/>
      <c r="J29" s="34"/>
      <c r="K29" s="56"/>
      <c r="L29" s="654"/>
      <c r="M29" s="654"/>
    </row>
    <row r="30" spans="1:13" ht="15" customHeight="1" x14ac:dyDescent="0.25">
      <c r="A30" s="643" t="s">
        <v>245</v>
      </c>
      <c r="B30" s="643"/>
      <c r="C30" s="643"/>
      <c r="D30" s="643"/>
      <c r="E30" s="643"/>
      <c r="F30" s="643"/>
      <c r="G30" s="643"/>
      <c r="H30" s="643"/>
      <c r="I30" s="643"/>
      <c r="J30" s="309"/>
      <c r="K30" s="309"/>
      <c r="L30" s="644"/>
      <c r="M30" s="644"/>
    </row>
    <row r="31" spans="1:13" ht="15" customHeight="1" x14ac:dyDescent="0.25">
      <c r="A31" s="643" t="s">
        <v>246</v>
      </c>
      <c r="B31" s="643"/>
      <c r="C31" s="643"/>
      <c r="D31" s="643"/>
      <c r="E31" s="643"/>
      <c r="F31" s="643"/>
      <c r="G31" s="643"/>
      <c r="H31" s="643"/>
      <c r="I31" s="643"/>
      <c r="J31" s="655" t="s">
        <v>160</v>
      </c>
      <c r="K31" s="655"/>
      <c r="L31" s="644"/>
      <c r="M31" s="644"/>
    </row>
    <row r="32" spans="1:13" x14ac:dyDescent="0.25">
      <c r="A32" s="156" t="s">
        <v>77</v>
      </c>
      <c r="B32" s="68"/>
      <c r="C32" s="68"/>
      <c r="D32" s="68"/>
      <c r="E32" s="68"/>
      <c r="F32" s="68"/>
      <c r="G32" s="68"/>
      <c r="H32" s="68"/>
      <c r="I32" s="68"/>
      <c r="J32" s="68"/>
      <c r="K32" s="68"/>
      <c r="L32" s="642"/>
      <c r="M32" s="642"/>
    </row>
    <row r="33" spans="1:13" x14ac:dyDescent="0.25">
      <c r="A33" s="647"/>
      <c r="B33" s="647"/>
      <c r="C33" s="647"/>
      <c r="D33" s="648"/>
      <c r="E33" s="648"/>
      <c r="F33" s="36"/>
      <c r="G33" s="36"/>
      <c r="H33" s="37"/>
      <c r="I33" s="38"/>
      <c r="J33" s="38"/>
      <c r="K33" s="38"/>
      <c r="L33" s="649"/>
      <c r="M33" s="649"/>
    </row>
    <row r="34" spans="1:13" x14ac:dyDescent="0.25">
      <c r="A34" s="98" t="s">
        <v>130</v>
      </c>
      <c r="B34" s="98"/>
      <c r="C34" s="98"/>
      <c r="D34" s="98" t="s">
        <v>39</v>
      </c>
      <c r="E34" s="98"/>
      <c r="F34" s="99"/>
      <c r="G34" s="99"/>
      <c r="H34" s="98" t="s">
        <v>131</v>
      </c>
      <c r="I34" s="98"/>
      <c r="J34" s="98"/>
      <c r="K34" s="103" t="s">
        <v>39</v>
      </c>
      <c r="L34" s="650"/>
      <c r="M34" s="650"/>
    </row>
    <row r="35" spans="1:13" ht="15" hidden="1" customHeight="1" x14ac:dyDescent="0.25">
      <c r="A35" s="651" t="s">
        <v>96</v>
      </c>
      <c r="B35" s="652"/>
      <c r="C35" s="308"/>
      <c r="D35" s="308"/>
      <c r="E35" s="308"/>
      <c r="F35" s="308"/>
      <c r="G35" s="308"/>
      <c r="I35" s="308"/>
      <c r="J35" s="308"/>
      <c r="K35" s="308"/>
      <c r="L35" s="641"/>
      <c r="M35" s="641"/>
    </row>
    <row r="36" spans="1:13" ht="15" hidden="1" customHeight="1" x14ac:dyDescent="0.25">
      <c r="A36" s="24"/>
      <c r="B36" s="58"/>
      <c r="C36" s="308"/>
      <c r="D36" s="308"/>
      <c r="E36" s="308"/>
      <c r="F36" s="308"/>
      <c r="G36" s="308"/>
      <c r="I36" s="308"/>
      <c r="J36" s="308"/>
      <c r="K36" s="308"/>
      <c r="L36" s="641"/>
      <c r="M36" s="641"/>
    </row>
    <row r="37" spans="1:13" ht="15" hidden="1" customHeight="1" x14ac:dyDescent="0.25">
      <c r="A37" s="24" t="s">
        <v>97</v>
      </c>
      <c r="B37" s="58">
        <v>15.7</v>
      </c>
      <c r="C37" s="308"/>
      <c r="D37" s="308"/>
      <c r="E37" s="308"/>
      <c r="F37" s="308"/>
      <c r="G37" s="308"/>
      <c r="I37" s="308"/>
      <c r="J37" s="308"/>
      <c r="K37" s="308"/>
      <c r="L37" s="641"/>
      <c r="M37" s="641"/>
    </row>
    <row r="38" spans="1:13" ht="15" hidden="1" customHeight="1" x14ac:dyDescent="0.25">
      <c r="A38" s="24" t="s">
        <v>98</v>
      </c>
      <c r="B38" s="58">
        <v>20.94</v>
      </c>
      <c r="C38" s="308"/>
      <c r="D38" s="308"/>
      <c r="E38" s="308"/>
      <c r="F38" s="308"/>
      <c r="G38" s="308"/>
      <c r="I38" s="308"/>
      <c r="J38" s="308"/>
      <c r="K38" s="308"/>
      <c r="L38" s="641"/>
      <c r="M38" s="641"/>
    </row>
    <row r="39" spans="1:13" ht="15" hidden="1" customHeight="1" x14ac:dyDescent="0.25">
      <c r="A39" s="24" t="s">
        <v>99</v>
      </c>
      <c r="B39" s="58">
        <v>13.28</v>
      </c>
      <c r="C39" s="308"/>
      <c r="D39" s="308"/>
      <c r="E39" s="308"/>
      <c r="F39" s="308"/>
      <c r="G39" s="308"/>
      <c r="I39" s="308"/>
      <c r="J39" s="308"/>
      <c r="K39" s="308"/>
      <c r="L39" s="641"/>
      <c r="M39" s="641"/>
    </row>
    <row r="40" spans="1:13" ht="15" hidden="1" customHeight="1" x14ac:dyDescent="0.25">
      <c r="A40" s="24" t="s">
        <v>100</v>
      </c>
      <c r="B40" s="58">
        <v>53.66</v>
      </c>
      <c r="C40" s="308"/>
      <c r="D40" s="308"/>
      <c r="E40" s="308"/>
      <c r="F40" s="308"/>
      <c r="G40" s="308"/>
      <c r="I40" s="308"/>
      <c r="J40" s="308"/>
      <c r="K40" s="308"/>
      <c r="L40" s="641"/>
      <c r="M40" s="641"/>
    </row>
    <row r="41" spans="1:13" ht="15" hidden="1" customHeight="1" x14ac:dyDescent="0.25">
      <c r="A41" s="24" t="s">
        <v>101</v>
      </c>
      <c r="B41" s="58">
        <v>53.94</v>
      </c>
      <c r="C41" s="308"/>
      <c r="D41" s="308"/>
      <c r="E41" s="308"/>
      <c r="F41" s="308"/>
      <c r="G41" s="308"/>
      <c r="I41" s="308"/>
      <c r="J41" s="308"/>
      <c r="K41" s="308"/>
      <c r="L41" s="641"/>
      <c r="M41" s="641"/>
    </row>
    <row r="42" spans="1:13" ht="15" hidden="1" customHeight="1" x14ac:dyDescent="0.25">
      <c r="A42" s="24" t="s">
        <v>102</v>
      </c>
      <c r="B42" s="58">
        <v>35.82</v>
      </c>
      <c r="C42" s="308"/>
      <c r="D42" s="308"/>
      <c r="E42" s="308"/>
      <c r="F42" s="308"/>
      <c r="G42" s="308"/>
      <c r="I42" s="308"/>
      <c r="J42" s="308"/>
      <c r="K42" s="308"/>
      <c r="L42" s="641"/>
      <c r="M42" s="641"/>
    </row>
    <row r="43" spans="1:13" ht="15" hidden="1" customHeight="1" x14ac:dyDescent="0.25">
      <c r="A43" s="24" t="s">
        <v>103</v>
      </c>
      <c r="B43" s="58">
        <v>35.1</v>
      </c>
      <c r="C43" s="308"/>
      <c r="D43" s="308"/>
      <c r="E43" s="308"/>
      <c r="F43" s="308"/>
      <c r="G43" s="308"/>
      <c r="I43" s="308"/>
      <c r="J43" s="308"/>
      <c r="K43" s="308"/>
      <c r="L43" s="641"/>
      <c r="M43" s="641"/>
    </row>
    <row r="44" spans="1:13" ht="15" hidden="1" customHeight="1" x14ac:dyDescent="0.25">
      <c r="A44" s="24" t="s">
        <v>104</v>
      </c>
      <c r="B44" s="58">
        <v>65.319999999999993</v>
      </c>
      <c r="C44" s="308"/>
      <c r="D44" s="308"/>
      <c r="E44" s="308"/>
      <c r="F44" s="308"/>
      <c r="G44" s="308"/>
      <c r="I44" s="308"/>
      <c r="J44" s="308"/>
      <c r="K44" s="308"/>
      <c r="L44" s="641"/>
      <c r="M44" s="641"/>
    </row>
    <row r="45" spans="1:13" ht="15" hidden="1" customHeight="1" x14ac:dyDescent="0.25">
      <c r="A45" s="24" t="s">
        <v>105</v>
      </c>
      <c r="B45" s="58">
        <v>45.48</v>
      </c>
      <c r="C45" s="308"/>
      <c r="D45" s="308"/>
      <c r="E45" s="308"/>
      <c r="F45" s="308"/>
      <c r="G45" s="308"/>
      <c r="I45" s="308"/>
      <c r="J45" s="308"/>
      <c r="K45" s="308"/>
      <c r="L45" s="641"/>
      <c r="M45" s="641"/>
    </row>
    <row r="46" spans="1:13" ht="15" hidden="1" customHeight="1" x14ac:dyDescent="0.25">
      <c r="A46" s="24" t="s">
        <v>106</v>
      </c>
      <c r="B46" s="58">
        <v>18.72</v>
      </c>
      <c r="C46" s="308"/>
      <c r="D46" s="308"/>
      <c r="E46" s="308"/>
      <c r="F46" s="308"/>
      <c r="G46" s="308"/>
      <c r="I46" s="308"/>
      <c r="J46" s="308"/>
      <c r="K46" s="308"/>
      <c r="L46" s="641"/>
      <c r="M46" s="641"/>
    </row>
    <row r="47" spans="1:13" ht="15" hidden="1" customHeight="1" x14ac:dyDescent="0.25">
      <c r="A47" s="24" t="s">
        <v>107</v>
      </c>
      <c r="B47" s="58">
        <v>15.98</v>
      </c>
      <c r="C47" s="308"/>
      <c r="D47" s="308"/>
      <c r="E47" s="308"/>
      <c r="F47" s="308"/>
      <c r="G47" s="308"/>
      <c r="I47" s="308"/>
      <c r="J47" s="308"/>
      <c r="K47" s="308"/>
      <c r="L47" s="641"/>
      <c r="M47" s="641"/>
    </row>
    <row r="48" spans="1:13" x14ac:dyDescent="0.25">
      <c r="A48" s="308"/>
      <c r="B48" s="308"/>
      <c r="C48" s="308"/>
      <c r="D48" s="308"/>
      <c r="E48" s="308"/>
      <c r="F48" s="308"/>
      <c r="G48" s="308"/>
      <c r="I48" s="308"/>
      <c r="J48" s="308"/>
      <c r="K48" s="101" t="s">
        <v>237</v>
      </c>
    </row>
    <row r="49" spans="11:11" x14ac:dyDescent="0.25">
      <c r="K49" s="100"/>
    </row>
  </sheetData>
  <sheetProtection selectLockedCells="1"/>
  <mergeCells count="77">
    <mergeCell ref="A4:E4"/>
    <mergeCell ref="I4:K4"/>
    <mergeCell ref="L4:M4"/>
    <mergeCell ref="A5:E5"/>
    <mergeCell ref="L5:M5"/>
    <mergeCell ref="G4:H4"/>
    <mergeCell ref="G5:H5"/>
    <mergeCell ref="I5:K5"/>
    <mergeCell ref="A1:K1"/>
    <mergeCell ref="L1:M1"/>
    <mergeCell ref="A2:K2"/>
    <mergeCell ref="L2:M2"/>
    <mergeCell ref="L3:M3"/>
    <mergeCell ref="A7:E7"/>
    <mergeCell ref="I7:K7"/>
    <mergeCell ref="F7:H7"/>
    <mergeCell ref="F8:H8"/>
    <mergeCell ref="A8:E8"/>
    <mergeCell ref="I8:K8"/>
    <mergeCell ref="F11:G11"/>
    <mergeCell ref="F12:G12"/>
    <mergeCell ref="L6:M6"/>
    <mergeCell ref="L8:M8"/>
    <mergeCell ref="L9:M9"/>
    <mergeCell ref="L7:M7"/>
    <mergeCell ref="J31:K31"/>
    <mergeCell ref="A30:I30"/>
    <mergeCell ref="A10:K10"/>
    <mergeCell ref="L10:M10"/>
    <mergeCell ref="L21:M21"/>
    <mergeCell ref="L11:M11"/>
    <mergeCell ref="L12:M12"/>
    <mergeCell ref="L13:M13"/>
    <mergeCell ref="L14:M14"/>
    <mergeCell ref="L15:M15"/>
    <mergeCell ref="L16:M16"/>
    <mergeCell ref="L17:M17"/>
    <mergeCell ref="I18:J18"/>
    <mergeCell ref="L18:M18"/>
    <mergeCell ref="L19:M19"/>
    <mergeCell ref="L20:M20"/>
    <mergeCell ref="L27:M27"/>
    <mergeCell ref="L28:M28"/>
    <mergeCell ref="A29:I29"/>
    <mergeCell ref="L29:M29"/>
    <mergeCell ref="L30:M30"/>
    <mergeCell ref="A33:C33"/>
    <mergeCell ref="D33:E33"/>
    <mergeCell ref="L33:M33"/>
    <mergeCell ref="L34:M34"/>
    <mergeCell ref="A35:B35"/>
    <mergeCell ref="L35:M35"/>
    <mergeCell ref="L45:M45"/>
    <mergeCell ref="L46:M46"/>
    <mergeCell ref="L47:M47"/>
    <mergeCell ref="L38:M38"/>
    <mergeCell ref="L39:M39"/>
    <mergeCell ref="L40:M40"/>
    <mergeCell ref="L41:M41"/>
    <mergeCell ref="L42:M42"/>
    <mergeCell ref="L43:M43"/>
    <mergeCell ref="F13:G13"/>
    <mergeCell ref="F14:G14"/>
    <mergeCell ref="F15:G15"/>
    <mergeCell ref="F16:G16"/>
    <mergeCell ref="L44:M44"/>
    <mergeCell ref="L37:M37"/>
    <mergeCell ref="L32:M32"/>
    <mergeCell ref="L36:M36"/>
    <mergeCell ref="A31:I31"/>
    <mergeCell ref="L31:M31"/>
    <mergeCell ref="L22:M22"/>
    <mergeCell ref="L23:M23"/>
    <mergeCell ref="L24:M24"/>
    <mergeCell ref="L25:M25"/>
    <mergeCell ref="A26:K27"/>
    <mergeCell ref="L26:M26"/>
  </mergeCells>
  <dataValidations count="1">
    <dataValidation type="textLength" operator="equal" allowBlank="1" showInputMessage="1" showErrorMessage="1" errorTitle="Invalid Budget Code" error="This cell is limited to one 15 digit budget code. Please verify code and re-enter with numbers only. " sqref="F8:H8" xr:uid="{00000000-0002-0000-0400-000001000000}">
      <formula1>15</formula1>
    </dataValidation>
  </dataValidations>
  <printOptions horizontalCentered="1"/>
  <pageMargins left="0.1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BF53-07FD-4954-837A-2C56E7A8505B}">
  <sheetPr>
    <tabColor theme="9"/>
  </sheetPr>
  <dimension ref="A1:I46"/>
  <sheetViews>
    <sheetView zoomScale="120" zoomScaleNormal="120" workbookViewId="0">
      <selection activeCell="C8" sqref="C8:E8"/>
    </sheetView>
  </sheetViews>
  <sheetFormatPr defaultRowHeight="15" x14ac:dyDescent="0.25"/>
  <cols>
    <col min="1" max="1" width="5" customWidth="1"/>
    <col min="2" max="2" width="14" customWidth="1"/>
    <col min="3" max="3" width="13.28515625" customWidth="1"/>
    <col min="5" max="6" width="10.140625" customWidth="1"/>
    <col min="7" max="7" width="9.7109375" bestFit="1" customWidth="1"/>
    <col min="9" max="9" width="9.7109375" customWidth="1"/>
  </cols>
  <sheetData>
    <row r="1" spans="1:9" ht="30" customHeight="1" thickBot="1" x14ac:dyDescent="0.3">
      <c r="A1" s="681" t="s">
        <v>206</v>
      </c>
      <c r="B1" s="741"/>
      <c r="C1" s="741"/>
      <c r="D1" s="741"/>
      <c r="E1" s="741"/>
      <c r="F1" s="741"/>
      <c r="G1" s="741"/>
      <c r="H1" s="741"/>
      <c r="I1" s="742"/>
    </row>
    <row r="2" spans="1:9" ht="7.5" customHeight="1" thickBot="1" x14ac:dyDescent="0.3">
      <c r="A2" s="16"/>
      <c r="B2" s="16"/>
      <c r="C2" s="16"/>
      <c r="D2" s="16"/>
      <c r="E2" s="16"/>
      <c r="F2" s="16"/>
      <c r="G2" s="16"/>
      <c r="H2" s="16"/>
      <c r="I2" s="16"/>
    </row>
    <row r="3" spans="1:9" x14ac:dyDescent="0.25">
      <c r="A3" s="743" t="s">
        <v>207</v>
      </c>
      <c r="B3" s="744"/>
      <c r="C3" s="745"/>
      <c r="D3" s="746"/>
      <c r="E3" s="747"/>
      <c r="F3" s="748" t="s">
        <v>208</v>
      </c>
      <c r="G3" s="749"/>
      <c r="H3" s="750" t="s">
        <v>209</v>
      </c>
      <c r="I3" s="751"/>
    </row>
    <row r="4" spans="1:9" x14ac:dyDescent="0.25">
      <c r="A4" s="718" t="s">
        <v>210</v>
      </c>
      <c r="B4" s="719"/>
      <c r="C4" s="720"/>
      <c r="D4" s="721"/>
      <c r="E4" s="722"/>
      <c r="F4" s="371"/>
      <c r="G4" s="369"/>
      <c r="H4" s="199" t="s">
        <v>202</v>
      </c>
      <c r="I4" s="200"/>
    </row>
    <row r="5" spans="1:9" x14ac:dyDescent="0.25">
      <c r="A5" s="718" t="s">
        <v>211</v>
      </c>
      <c r="B5" s="719"/>
      <c r="C5" s="720"/>
      <c r="D5" s="721"/>
      <c r="E5" s="722"/>
      <c r="F5" s="735" t="s">
        <v>212</v>
      </c>
      <c r="G5" s="431"/>
      <c r="H5" s="736"/>
      <c r="I5" s="737"/>
    </row>
    <row r="6" spans="1:9" x14ac:dyDescent="0.25">
      <c r="A6" s="718" t="s">
        <v>117</v>
      </c>
      <c r="B6" s="719"/>
      <c r="C6" s="720"/>
      <c r="D6" s="721"/>
      <c r="E6" s="722"/>
      <c r="F6" s="738"/>
      <c r="G6" s="739"/>
      <c r="H6" s="739"/>
      <c r="I6" s="740"/>
    </row>
    <row r="7" spans="1:9" x14ac:dyDescent="0.25">
      <c r="A7" s="718" t="s">
        <v>213</v>
      </c>
      <c r="B7" s="719"/>
      <c r="C7" s="720"/>
      <c r="D7" s="721"/>
      <c r="E7" s="722"/>
      <c r="F7" s="723" t="s">
        <v>214</v>
      </c>
      <c r="G7" s="724"/>
      <c r="H7" s="724"/>
      <c r="I7" s="725"/>
    </row>
    <row r="8" spans="1:9" x14ac:dyDescent="0.25">
      <c r="A8" s="718" t="s">
        <v>11</v>
      </c>
      <c r="B8" s="719"/>
      <c r="C8" s="720"/>
      <c r="D8" s="721"/>
      <c r="E8" s="722"/>
      <c r="F8" s="726"/>
      <c r="G8" s="726"/>
      <c r="H8" s="726"/>
      <c r="I8" s="727"/>
    </row>
    <row r="9" spans="1:9" ht="15.75" thickBot="1" x14ac:dyDescent="0.3">
      <c r="A9" s="730" t="s">
        <v>215</v>
      </c>
      <c r="B9" s="731"/>
      <c r="C9" s="732" t="s">
        <v>216</v>
      </c>
      <c r="D9" s="733"/>
      <c r="E9" s="734"/>
      <c r="F9" s="728"/>
      <c r="G9" s="728"/>
      <c r="H9" s="728"/>
      <c r="I9" s="729"/>
    </row>
    <row r="10" spans="1:9" ht="7.5" customHeight="1" thickBot="1" x14ac:dyDescent="0.3">
      <c r="A10" s="16"/>
      <c r="B10" s="16"/>
      <c r="C10" s="16"/>
      <c r="D10" s="16"/>
      <c r="E10" s="16"/>
      <c r="F10" s="16"/>
      <c r="G10" s="16"/>
      <c r="H10" s="16"/>
      <c r="I10" s="16"/>
    </row>
    <row r="11" spans="1:9" ht="15.75" thickBot="1" x14ac:dyDescent="0.3">
      <c r="A11" s="698" t="s">
        <v>217</v>
      </c>
      <c r="B11" s="699"/>
      <c r="C11" s="700"/>
      <c r="D11" s="698" t="s">
        <v>218</v>
      </c>
      <c r="E11" s="700"/>
      <c r="F11" s="698" t="s">
        <v>219</v>
      </c>
      <c r="G11" s="699"/>
      <c r="H11" s="699"/>
      <c r="I11" s="700"/>
    </row>
    <row r="12" spans="1:9" x14ac:dyDescent="0.25">
      <c r="A12" s="701" t="s">
        <v>30</v>
      </c>
      <c r="B12" s="702"/>
      <c r="C12" s="201">
        <v>0</v>
      </c>
      <c r="D12" s="703" t="s">
        <v>220</v>
      </c>
      <c r="E12" s="704"/>
      <c r="F12" s="202" t="s">
        <v>221</v>
      </c>
      <c r="G12" s="203">
        <v>43647</v>
      </c>
      <c r="H12" s="204" t="s">
        <v>222</v>
      </c>
      <c r="I12" s="205">
        <v>43646</v>
      </c>
    </row>
    <row r="13" spans="1:9" ht="15.75" thickBot="1" x14ac:dyDescent="0.3">
      <c r="A13" s="685" t="s">
        <v>223</v>
      </c>
      <c r="B13" s="686"/>
      <c r="C13" s="206">
        <v>0</v>
      </c>
      <c r="D13" s="703"/>
      <c r="E13" s="704"/>
      <c r="F13" s="707" t="s">
        <v>224</v>
      </c>
      <c r="G13" s="707"/>
      <c r="H13" s="708"/>
      <c r="I13" s="207"/>
    </row>
    <row r="14" spans="1:9" x14ac:dyDescent="0.25">
      <c r="A14" s="685" t="s">
        <v>68</v>
      </c>
      <c r="B14" s="686"/>
      <c r="C14" s="206">
        <v>0</v>
      </c>
      <c r="D14" s="703"/>
      <c r="E14" s="704"/>
      <c r="F14" s="709" t="s">
        <v>225</v>
      </c>
      <c r="G14" s="710"/>
      <c r="H14" s="710"/>
      <c r="I14" s="711"/>
    </row>
    <row r="15" spans="1:9" x14ac:dyDescent="0.25">
      <c r="A15" s="685" t="s">
        <v>226</v>
      </c>
      <c r="B15" s="686"/>
      <c r="C15" s="206">
        <v>0</v>
      </c>
      <c r="D15" s="703"/>
      <c r="E15" s="704"/>
      <c r="F15" s="712"/>
      <c r="G15" s="713"/>
      <c r="H15" s="713"/>
      <c r="I15" s="714"/>
    </row>
    <row r="16" spans="1:9" x14ac:dyDescent="0.25">
      <c r="A16" s="685" t="s">
        <v>227</v>
      </c>
      <c r="B16" s="686"/>
      <c r="C16" s="206">
        <v>0</v>
      </c>
      <c r="D16" s="703"/>
      <c r="E16" s="704"/>
      <c r="F16" s="712"/>
      <c r="G16" s="713"/>
      <c r="H16" s="713"/>
      <c r="I16" s="714"/>
    </row>
    <row r="17" spans="1:9" ht="15.75" thickBot="1" x14ac:dyDescent="0.3">
      <c r="A17" s="687" t="s">
        <v>33</v>
      </c>
      <c r="B17" s="688"/>
      <c r="C17" s="208">
        <f>SUM(C12:C16)</f>
        <v>0</v>
      </c>
      <c r="D17" s="705"/>
      <c r="E17" s="706"/>
      <c r="F17" s="715"/>
      <c r="G17" s="716"/>
      <c r="H17" s="716"/>
      <c r="I17" s="717"/>
    </row>
    <row r="18" spans="1:9" ht="7.5" customHeight="1" thickBot="1" x14ac:dyDescent="0.3">
      <c r="A18" s="16"/>
      <c r="B18" s="16"/>
      <c r="C18" s="16"/>
      <c r="D18" s="16"/>
      <c r="E18" s="16"/>
      <c r="F18" s="16"/>
      <c r="G18" s="16"/>
      <c r="H18" s="16"/>
      <c r="I18" s="16"/>
    </row>
    <row r="19" spans="1:9" ht="15.75" thickBot="1" x14ac:dyDescent="0.3">
      <c r="A19" s="689" t="s">
        <v>228</v>
      </c>
      <c r="B19" s="690"/>
      <c r="C19" s="690"/>
      <c r="D19" s="690"/>
      <c r="E19" s="690"/>
      <c r="F19" s="690"/>
      <c r="G19" s="690"/>
      <c r="H19" s="690"/>
      <c r="I19" s="691"/>
    </row>
    <row r="20" spans="1:9" x14ac:dyDescent="0.25">
      <c r="A20" s="692" t="s">
        <v>22</v>
      </c>
      <c r="B20" s="693"/>
      <c r="C20" s="694"/>
      <c r="D20" s="209">
        <v>9</v>
      </c>
      <c r="E20" s="209">
        <v>10</v>
      </c>
      <c r="F20" s="209">
        <v>11</v>
      </c>
      <c r="G20" s="209">
        <v>12</v>
      </c>
      <c r="H20" s="209">
        <v>13</v>
      </c>
      <c r="I20" s="210">
        <v>14</v>
      </c>
    </row>
    <row r="21" spans="1:9" x14ac:dyDescent="0.25">
      <c r="A21" s="695" t="s">
        <v>24</v>
      </c>
      <c r="B21" s="696"/>
      <c r="C21" s="697"/>
      <c r="D21" s="211">
        <v>12</v>
      </c>
      <c r="E21" s="211">
        <v>12</v>
      </c>
      <c r="F21" s="211">
        <v>13</v>
      </c>
      <c r="G21" s="211">
        <v>14</v>
      </c>
      <c r="H21" s="211">
        <v>16</v>
      </c>
      <c r="I21" s="212">
        <v>17</v>
      </c>
    </row>
    <row r="22" spans="1:9" x14ac:dyDescent="0.25">
      <c r="A22" s="695" t="s">
        <v>26</v>
      </c>
      <c r="B22" s="696"/>
      <c r="C22" s="697"/>
      <c r="D22" s="211">
        <v>24</v>
      </c>
      <c r="E22" s="211">
        <v>24</v>
      </c>
      <c r="F22" s="211">
        <v>27</v>
      </c>
      <c r="G22" s="211">
        <v>30</v>
      </c>
      <c r="H22" s="211">
        <v>32</v>
      </c>
      <c r="I22" s="212">
        <v>35</v>
      </c>
    </row>
    <row r="23" spans="1:9" ht="15.75" thickBot="1" x14ac:dyDescent="0.3">
      <c r="A23" s="678" t="s">
        <v>229</v>
      </c>
      <c r="B23" s="679"/>
      <c r="C23" s="680"/>
      <c r="D23" s="213">
        <f t="shared" ref="D23:I23" si="0">SUM(D20:D22)</f>
        <v>45</v>
      </c>
      <c r="E23" s="213">
        <f t="shared" si="0"/>
        <v>46</v>
      </c>
      <c r="F23" s="213">
        <f t="shared" si="0"/>
        <v>51</v>
      </c>
      <c r="G23" s="213">
        <f t="shared" si="0"/>
        <v>56</v>
      </c>
      <c r="H23" s="213">
        <f t="shared" si="0"/>
        <v>61</v>
      </c>
      <c r="I23" s="214">
        <f t="shared" si="0"/>
        <v>66</v>
      </c>
    </row>
    <row r="24" spans="1:9" ht="3.75" customHeight="1" thickBot="1" x14ac:dyDescent="0.3">
      <c r="A24" s="16"/>
      <c r="B24" s="16"/>
      <c r="C24" s="16"/>
      <c r="D24" s="16"/>
      <c r="E24" s="16"/>
      <c r="F24" s="16"/>
      <c r="G24" s="16"/>
      <c r="H24" s="16"/>
      <c r="I24" s="16"/>
    </row>
    <row r="25" spans="1:9" ht="41.25" customHeight="1" thickBot="1" x14ac:dyDescent="0.3">
      <c r="A25" s="681" t="s">
        <v>230</v>
      </c>
      <c r="B25" s="682"/>
      <c r="C25" s="682"/>
      <c r="D25" s="682"/>
      <c r="E25" s="682"/>
      <c r="F25" s="682"/>
      <c r="G25" s="682"/>
      <c r="H25" s="215">
        <v>89</v>
      </c>
      <c r="I25" s="216">
        <v>41</v>
      </c>
    </row>
    <row r="26" spans="1:9" x14ac:dyDescent="0.25">
      <c r="A26" s="217"/>
      <c r="B26" s="683" t="s">
        <v>64</v>
      </c>
      <c r="C26" s="684"/>
      <c r="D26" s="683" t="s">
        <v>231</v>
      </c>
      <c r="E26" s="684"/>
      <c r="F26" s="204" t="s">
        <v>232</v>
      </c>
      <c r="G26" s="204" t="s">
        <v>65</v>
      </c>
      <c r="H26" s="204" t="s">
        <v>68</v>
      </c>
      <c r="I26" s="218" t="s">
        <v>233</v>
      </c>
    </row>
    <row r="27" spans="1:9" ht="15" customHeight="1" x14ac:dyDescent="0.25">
      <c r="A27" s="219"/>
      <c r="B27" s="220"/>
      <c r="C27" s="220"/>
      <c r="D27" s="220"/>
      <c r="E27" s="220"/>
      <c r="F27" s="221"/>
      <c r="G27" s="221"/>
      <c r="H27" s="222"/>
      <c r="I27" s="223"/>
    </row>
    <row r="28" spans="1:9" x14ac:dyDescent="0.25">
      <c r="A28" s="219"/>
      <c r="B28" s="220"/>
      <c r="C28" s="220"/>
      <c r="D28" s="220"/>
      <c r="E28" s="220"/>
      <c r="F28" s="221"/>
      <c r="G28" s="221"/>
      <c r="H28" s="222"/>
      <c r="I28" s="223"/>
    </row>
    <row r="29" spans="1:9" x14ac:dyDescent="0.25">
      <c r="A29" s="219"/>
      <c r="B29" s="220"/>
      <c r="C29" s="220"/>
      <c r="D29" s="220"/>
      <c r="E29" s="220"/>
      <c r="F29" s="221"/>
      <c r="G29" s="221"/>
      <c r="H29" s="222"/>
      <c r="I29" s="223"/>
    </row>
    <row r="30" spans="1:9" x14ac:dyDescent="0.25">
      <c r="A30" s="219"/>
      <c r="B30" s="220"/>
      <c r="C30" s="220"/>
      <c r="D30" s="220"/>
      <c r="E30" s="220"/>
      <c r="F30" s="221"/>
      <c r="G30" s="221"/>
      <c r="H30" s="222"/>
      <c r="I30" s="223"/>
    </row>
    <row r="31" spans="1:9" x14ac:dyDescent="0.25">
      <c r="A31" s="219"/>
      <c r="B31" s="220"/>
      <c r="C31" s="220"/>
      <c r="D31" s="220"/>
      <c r="E31" s="220"/>
      <c r="F31" s="221"/>
      <c r="G31" s="221"/>
      <c r="H31" s="222"/>
      <c r="I31" s="223"/>
    </row>
    <row r="32" spans="1:9" x14ac:dyDescent="0.25">
      <c r="A32" s="219"/>
      <c r="B32" s="220"/>
      <c r="C32" s="220"/>
      <c r="D32" s="220"/>
      <c r="E32" s="220"/>
      <c r="F32" s="221"/>
      <c r="G32" s="221"/>
      <c r="H32" s="222"/>
      <c r="I32" s="223"/>
    </row>
    <row r="33" spans="1:9" x14ac:dyDescent="0.25">
      <c r="A33" s="219"/>
      <c r="B33" s="220"/>
      <c r="C33" s="220"/>
      <c r="D33" s="220"/>
      <c r="E33" s="220"/>
      <c r="F33" s="221"/>
      <c r="G33" s="221"/>
      <c r="H33" s="222"/>
      <c r="I33" s="223"/>
    </row>
    <row r="34" spans="1:9" x14ac:dyDescent="0.25">
      <c r="A34" s="219"/>
      <c r="B34" s="220"/>
      <c r="C34" s="220"/>
      <c r="D34" s="220"/>
      <c r="E34" s="220"/>
      <c r="F34" s="221"/>
      <c r="G34" s="221"/>
      <c r="H34" s="222"/>
      <c r="I34" s="223"/>
    </row>
    <row r="35" spans="1:9" x14ac:dyDescent="0.25">
      <c r="A35" s="219"/>
      <c r="B35" s="220"/>
      <c r="C35" s="220"/>
      <c r="D35" s="220"/>
      <c r="E35" s="220"/>
      <c r="F35" s="221"/>
      <c r="G35" s="221"/>
      <c r="H35" s="222"/>
      <c r="I35" s="223"/>
    </row>
    <row r="36" spans="1:9" x14ac:dyDescent="0.25">
      <c r="A36" s="219"/>
      <c r="B36" s="220"/>
      <c r="C36" s="220"/>
      <c r="D36" s="220"/>
      <c r="E36" s="220"/>
      <c r="F36" s="221"/>
      <c r="G36" s="221"/>
      <c r="H36" s="222"/>
      <c r="I36" s="223"/>
    </row>
    <row r="37" spans="1:9" x14ac:dyDescent="0.25">
      <c r="A37" s="219"/>
      <c r="B37" s="220"/>
      <c r="C37" s="220"/>
      <c r="D37" s="220"/>
      <c r="E37" s="220"/>
      <c r="F37" s="221"/>
      <c r="G37" s="221"/>
      <c r="H37" s="222"/>
      <c r="I37" s="223"/>
    </row>
    <row r="38" spans="1:9" x14ac:dyDescent="0.25">
      <c r="A38" s="219"/>
      <c r="B38" s="220"/>
      <c r="C38" s="220"/>
      <c r="D38" s="220"/>
      <c r="E38" s="220"/>
      <c r="F38" s="220"/>
      <c r="G38" s="220"/>
      <c r="H38" s="220"/>
      <c r="I38" s="224"/>
    </row>
    <row r="39" spans="1:9" x14ac:dyDescent="0.25">
      <c r="A39" s="219"/>
      <c r="B39" s="220"/>
      <c r="C39" s="220"/>
      <c r="D39" s="220"/>
      <c r="E39" s="220"/>
      <c r="F39" s="220"/>
      <c r="G39" s="220"/>
      <c r="H39" s="220"/>
      <c r="I39" s="224"/>
    </row>
    <row r="40" spans="1:9" x14ac:dyDescent="0.25">
      <c r="A40" s="219"/>
      <c r="B40" s="220"/>
      <c r="C40" s="220"/>
      <c r="D40" s="220"/>
      <c r="E40" s="220"/>
      <c r="F40" s="221"/>
      <c r="G40" s="221"/>
      <c r="H40" s="222"/>
      <c r="I40" s="223"/>
    </row>
    <row r="41" spans="1:9" x14ac:dyDescent="0.25">
      <c r="A41" s="219"/>
      <c r="B41" s="220"/>
      <c r="C41" s="220"/>
      <c r="D41" s="220"/>
      <c r="E41" s="220"/>
      <c r="F41" s="220"/>
      <c r="G41" s="220"/>
      <c r="H41" s="220"/>
      <c r="I41" s="224"/>
    </row>
    <row r="42" spans="1:9" x14ac:dyDescent="0.25">
      <c r="A42" s="219"/>
      <c r="B42" s="220"/>
      <c r="C42" s="220"/>
      <c r="D42" s="220"/>
      <c r="E42" s="220"/>
      <c r="F42" s="220"/>
      <c r="G42" s="220"/>
      <c r="H42" s="220"/>
      <c r="I42" s="224"/>
    </row>
    <row r="43" spans="1:9" x14ac:dyDescent="0.25">
      <c r="A43" s="219"/>
      <c r="B43" s="220"/>
      <c r="C43" s="220"/>
      <c r="D43" s="220"/>
      <c r="E43" s="220"/>
      <c r="F43" s="220"/>
      <c r="G43" s="220"/>
      <c r="H43" s="220"/>
      <c r="I43" s="224"/>
    </row>
    <row r="44" spans="1:9" x14ac:dyDescent="0.25">
      <c r="A44" s="219"/>
      <c r="B44" s="220"/>
      <c r="C44" s="220"/>
      <c r="D44" s="220"/>
      <c r="E44" s="220"/>
      <c r="F44" s="221"/>
      <c r="G44" s="221"/>
      <c r="H44" s="222"/>
      <c r="I44" s="223"/>
    </row>
    <row r="45" spans="1:9" x14ac:dyDescent="0.25">
      <c r="A45" s="219"/>
      <c r="B45" s="220"/>
      <c r="C45" s="220"/>
      <c r="D45" s="220"/>
      <c r="E45" s="220"/>
      <c r="F45" s="221"/>
      <c r="G45" s="221"/>
      <c r="H45" s="222"/>
      <c r="I45" s="223"/>
    </row>
    <row r="46" spans="1:9" ht="15.75" thickBot="1" x14ac:dyDescent="0.3">
      <c r="A46" s="225"/>
      <c r="B46" s="220"/>
      <c r="C46" s="220"/>
      <c r="D46" s="220"/>
      <c r="E46" s="220"/>
      <c r="F46" s="221"/>
      <c r="G46" s="221"/>
      <c r="H46" s="222"/>
      <c r="I46" s="223"/>
    </row>
  </sheetData>
  <sheetProtection algorithmName="SHA-512" hashValue="KDn+mHlmRosoS+0nlni6ZnkfgJfvFDxIhxgF+kx3xyQd9baWAn00C2B5XR9++qCH2DUWQpxthKn7+96xk5B/cw==" saltValue="Jkm/fIsNODhF1M+di1MOxw==" spinCount="100000" sheet="1" objects="1" scenarios="1" selectLockedCells="1"/>
  <mergeCells count="41">
    <mergeCell ref="A4:B4"/>
    <mergeCell ref="C4:E4"/>
    <mergeCell ref="F4:G4"/>
    <mergeCell ref="A1:I1"/>
    <mergeCell ref="A3:B3"/>
    <mergeCell ref="C3:E3"/>
    <mergeCell ref="F3:G3"/>
    <mergeCell ref="H3:I3"/>
    <mergeCell ref="A5:B5"/>
    <mergeCell ref="C5:E5"/>
    <mergeCell ref="F5:I5"/>
    <mergeCell ref="A6:B6"/>
    <mergeCell ref="C6:E6"/>
    <mergeCell ref="F6:I6"/>
    <mergeCell ref="A7:B7"/>
    <mergeCell ref="C7:E7"/>
    <mergeCell ref="F7:I9"/>
    <mergeCell ref="A8:B8"/>
    <mergeCell ref="C8:E8"/>
    <mergeCell ref="A9:B9"/>
    <mergeCell ref="C9:E9"/>
    <mergeCell ref="A11:C11"/>
    <mergeCell ref="D11:E11"/>
    <mergeCell ref="F11:I11"/>
    <mergeCell ref="A12:B12"/>
    <mergeCell ref="D12:E17"/>
    <mergeCell ref="A13:B13"/>
    <mergeCell ref="F13:H13"/>
    <mergeCell ref="A14:B14"/>
    <mergeCell ref="F14:I17"/>
    <mergeCell ref="A15:B15"/>
    <mergeCell ref="A23:C23"/>
    <mergeCell ref="A25:G25"/>
    <mergeCell ref="B26:C26"/>
    <mergeCell ref="D26:E26"/>
    <mergeCell ref="A16:B16"/>
    <mergeCell ref="A17:B17"/>
    <mergeCell ref="A19:I19"/>
    <mergeCell ref="A20:C20"/>
    <mergeCell ref="A21:C21"/>
    <mergeCell ref="A22:C22"/>
  </mergeCells>
  <pageMargins left="0.7" right="0.7" top="0.75" bottom="0.25" header="0.3" footer="0.3"/>
  <pageSetup orientation="portrait" r:id="rId1"/>
  <headerFooter>
    <oddHeader>&amp;C&amp;"Cambria,Bold"ARIZONA WESTERN COLLEGE
RECRUITING TRAVEL REQUEST FORM</oddHeader>
    <oddFooter xml:space="preserve">&amp;L                 Approval Recieved:
&amp;CTravel Specialist, Date:
&amp;R
&amp;8version 1.4&amp;11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66675</xdr:colOff>
                    <xdr:row>25</xdr:row>
                    <xdr:rowOff>180975</xdr:rowOff>
                  </from>
                  <to>
                    <xdr:col>0</xdr:col>
                    <xdr:colOff>276225</xdr:colOff>
                    <xdr:row>27</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66675</xdr:colOff>
                    <xdr:row>26</xdr:row>
                    <xdr:rowOff>180975</xdr:rowOff>
                  </from>
                  <to>
                    <xdr:col>0</xdr:col>
                    <xdr:colOff>276225</xdr:colOff>
                    <xdr:row>28</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66675</xdr:colOff>
                    <xdr:row>28</xdr:row>
                    <xdr:rowOff>9525</xdr:rowOff>
                  </from>
                  <to>
                    <xdr:col>0</xdr:col>
                    <xdr:colOff>276225</xdr:colOff>
                    <xdr:row>29</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66675</xdr:colOff>
                    <xdr:row>29</xdr:row>
                    <xdr:rowOff>9525</xdr:rowOff>
                  </from>
                  <to>
                    <xdr:col>0</xdr:col>
                    <xdr:colOff>276225</xdr:colOff>
                    <xdr:row>30</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66675</xdr:colOff>
                    <xdr:row>29</xdr:row>
                    <xdr:rowOff>190500</xdr:rowOff>
                  </from>
                  <to>
                    <xdr:col>0</xdr:col>
                    <xdr:colOff>276225</xdr:colOff>
                    <xdr:row>31</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66675</xdr:colOff>
                    <xdr:row>31</xdr:row>
                    <xdr:rowOff>9525</xdr:rowOff>
                  </from>
                  <to>
                    <xdr:col>0</xdr:col>
                    <xdr:colOff>285750</xdr:colOff>
                    <xdr:row>32</xdr:row>
                    <xdr:rowOff>9525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66675</xdr:colOff>
                    <xdr:row>31</xdr:row>
                    <xdr:rowOff>190500</xdr:rowOff>
                  </from>
                  <to>
                    <xdr:col>0</xdr:col>
                    <xdr:colOff>276225</xdr:colOff>
                    <xdr:row>33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66675</xdr:colOff>
                    <xdr:row>34</xdr:row>
                    <xdr:rowOff>9525</xdr:rowOff>
                  </from>
                  <to>
                    <xdr:col>0</xdr:col>
                    <xdr:colOff>276225</xdr:colOff>
                    <xdr:row>35</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66675</xdr:colOff>
                    <xdr:row>35</xdr:row>
                    <xdr:rowOff>9525</xdr:rowOff>
                  </from>
                  <to>
                    <xdr:col>0</xdr:col>
                    <xdr:colOff>276225</xdr:colOff>
                    <xdr:row>36</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66675</xdr:colOff>
                    <xdr:row>35</xdr:row>
                    <xdr:rowOff>190500</xdr:rowOff>
                  </from>
                  <to>
                    <xdr:col>0</xdr:col>
                    <xdr:colOff>266700</xdr:colOff>
                    <xdr:row>37</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66675</xdr:colOff>
                    <xdr:row>36</xdr:row>
                    <xdr:rowOff>190500</xdr:rowOff>
                  </from>
                  <to>
                    <xdr:col>0</xdr:col>
                    <xdr:colOff>276225</xdr:colOff>
                    <xdr:row>38</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66675</xdr:colOff>
                    <xdr:row>38</xdr:row>
                    <xdr:rowOff>9525</xdr:rowOff>
                  </from>
                  <to>
                    <xdr:col>0</xdr:col>
                    <xdr:colOff>276225</xdr:colOff>
                    <xdr:row>39</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0</xdr:col>
                    <xdr:colOff>66675</xdr:colOff>
                    <xdr:row>39</xdr:row>
                    <xdr:rowOff>19050</xdr:rowOff>
                  </from>
                  <to>
                    <xdr:col>0</xdr:col>
                    <xdr:colOff>276225</xdr:colOff>
                    <xdr:row>40</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66675</xdr:colOff>
                    <xdr:row>40</xdr:row>
                    <xdr:rowOff>9525</xdr:rowOff>
                  </from>
                  <to>
                    <xdr:col>0</xdr:col>
                    <xdr:colOff>276225</xdr:colOff>
                    <xdr:row>41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66675</xdr:colOff>
                    <xdr:row>40</xdr:row>
                    <xdr:rowOff>180975</xdr:rowOff>
                  </from>
                  <to>
                    <xdr:col>0</xdr:col>
                    <xdr:colOff>276225</xdr:colOff>
                    <xdr:row>42</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0</xdr:col>
                    <xdr:colOff>66675</xdr:colOff>
                    <xdr:row>41</xdr:row>
                    <xdr:rowOff>180975</xdr:rowOff>
                  </from>
                  <to>
                    <xdr:col>0</xdr:col>
                    <xdr:colOff>276225</xdr:colOff>
                    <xdr:row>43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0</xdr:col>
                    <xdr:colOff>66675</xdr:colOff>
                    <xdr:row>42</xdr:row>
                    <xdr:rowOff>180975</xdr:rowOff>
                  </from>
                  <to>
                    <xdr:col>0</xdr:col>
                    <xdr:colOff>276225</xdr:colOff>
                    <xdr:row>44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0</xdr:col>
                    <xdr:colOff>66675</xdr:colOff>
                    <xdr:row>26</xdr:row>
                    <xdr:rowOff>180975</xdr:rowOff>
                  </from>
                  <to>
                    <xdr:col>0</xdr:col>
                    <xdr:colOff>276225</xdr:colOff>
                    <xdr:row>28</xdr:row>
                    <xdr:rowOff>9525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66675</xdr:colOff>
                    <xdr:row>27</xdr:row>
                    <xdr:rowOff>180975</xdr:rowOff>
                  </from>
                  <to>
                    <xdr:col>0</xdr:col>
                    <xdr:colOff>276225</xdr:colOff>
                    <xdr:row>29</xdr:row>
                    <xdr:rowOff>9525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0</xdr:col>
                    <xdr:colOff>66675</xdr:colOff>
                    <xdr:row>28</xdr:row>
                    <xdr:rowOff>180975</xdr:rowOff>
                  </from>
                  <to>
                    <xdr:col>0</xdr:col>
                    <xdr:colOff>276225</xdr:colOff>
                    <xdr:row>30</xdr:row>
                    <xdr:rowOff>9525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0</xdr:col>
                    <xdr:colOff>66675</xdr:colOff>
                    <xdr:row>29</xdr:row>
                    <xdr:rowOff>180975</xdr:rowOff>
                  </from>
                  <to>
                    <xdr:col>0</xdr:col>
                    <xdr:colOff>276225</xdr:colOff>
                    <xdr:row>31</xdr:row>
                    <xdr:rowOff>9525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0</xdr:col>
                    <xdr:colOff>66675</xdr:colOff>
                    <xdr:row>30</xdr:row>
                    <xdr:rowOff>180975</xdr:rowOff>
                  </from>
                  <to>
                    <xdr:col>0</xdr:col>
                    <xdr:colOff>276225</xdr:colOff>
                    <xdr:row>32</xdr:row>
                    <xdr:rowOff>9525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0</xdr:col>
                    <xdr:colOff>66675</xdr:colOff>
                    <xdr:row>31</xdr:row>
                    <xdr:rowOff>180975</xdr:rowOff>
                  </from>
                  <to>
                    <xdr:col>0</xdr:col>
                    <xdr:colOff>276225</xdr:colOff>
                    <xdr:row>33</xdr:row>
                    <xdr:rowOff>9525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0</xdr:col>
                    <xdr:colOff>66675</xdr:colOff>
                    <xdr:row>32</xdr:row>
                    <xdr:rowOff>180975</xdr:rowOff>
                  </from>
                  <to>
                    <xdr:col>0</xdr:col>
                    <xdr:colOff>276225</xdr:colOff>
                    <xdr:row>34</xdr:row>
                    <xdr:rowOff>9525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0</xdr:col>
                    <xdr:colOff>66675</xdr:colOff>
                    <xdr:row>33</xdr:row>
                    <xdr:rowOff>180975</xdr:rowOff>
                  </from>
                  <to>
                    <xdr:col>0</xdr:col>
                    <xdr:colOff>276225</xdr:colOff>
                    <xdr:row>35</xdr:row>
                    <xdr:rowOff>9525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0</xdr:col>
                    <xdr:colOff>66675</xdr:colOff>
                    <xdr:row>34</xdr:row>
                    <xdr:rowOff>180975</xdr:rowOff>
                  </from>
                  <to>
                    <xdr:col>0</xdr:col>
                    <xdr:colOff>276225</xdr:colOff>
                    <xdr:row>36</xdr:row>
                    <xdr:rowOff>9525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0</xdr:col>
                    <xdr:colOff>66675</xdr:colOff>
                    <xdr:row>35</xdr:row>
                    <xdr:rowOff>180975</xdr:rowOff>
                  </from>
                  <to>
                    <xdr:col>0</xdr:col>
                    <xdr:colOff>276225</xdr:colOff>
                    <xdr:row>37</xdr:row>
                    <xdr:rowOff>9525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0</xdr:col>
                    <xdr:colOff>66675</xdr:colOff>
                    <xdr:row>36</xdr:row>
                    <xdr:rowOff>180975</xdr:rowOff>
                  </from>
                  <to>
                    <xdr:col>0</xdr:col>
                    <xdr:colOff>276225</xdr:colOff>
                    <xdr:row>38</xdr:row>
                    <xdr:rowOff>9525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0</xdr:col>
                    <xdr:colOff>66675</xdr:colOff>
                    <xdr:row>37</xdr:row>
                    <xdr:rowOff>180975</xdr:rowOff>
                  </from>
                  <to>
                    <xdr:col>0</xdr:col>
                    <xdr:colOff>276225</xdr:colOff>
                    <xdr:row>39</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0</xdr:col>
                    <xdr:colOff>66675</xdr:colOff>
                    <xdr:row>38</xdr:row>
                    <xdr:rowOff>180975</xdr:rowOff>
                  </from>
                  <to>
                    <xdr:col>0</xdr:col>
                    <xdr:colOff>276225</xdr:colOff>
                    <xdr:row>40</xdr:row>
                    <xdr:rowOff>9525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0</xdr:col>
                    <xdr:colOff>66675</xdr:colOff>
                    <xdr:row>39</xdr:row>
                    <xdr:rowOff>180975</xdr:rowOff>
                  </from>
                  <to>
                    <xdr:col>0</xdr:col>
                    <xdr:colOff>276225</xdr:colOff>
                    <xdr:row>41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0</xdr:col>
                    <xdr:colOff>66675</xdr:colOff>
                    <xdr:row>40</xdr:row>
                    <xdr:rowOff>180975</xdr:rowOff>
                  </from>
                  <to>
                    <xdr:col>0</xdr:col>
                    <xdr:colOff>276225</xdr:colOff>
                    <xdr:row>42</xdr:row>
                    <xdr:rowOff>9525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0</xdr:col>
                    <xdr:colOff>66675</xdr:colOff>
                    <xdr:row>41</xdr:row>
                    <xdr:rowOff>180975</xdr:rowOff>
                  </from>
                  <to>
                    <xdr:col>0</xdr:col>
                    <xdr:colOff>276225</xdr:colOff>
                    <xdr:row>43</xdr:row>
                    <xdr:rowOff>9525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0</xdr:col>
                    <xdr:colOff>66675</xdr:colOff>
                    <xdr:row>42</xdr:row>
                    <xdr:rowOff>180975</xdr:rowOff>
                  </from>
                  <to>
                    <xdr:col>0</xdr:col>
                    <xdr:colOff>276225</xdr:colOff>
                    <xdr:row>44</xdr:row>
                    <xdr:rowOff>9525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0</xdr:col>
                    <xdr:colOff>66675</xdr:colOff>
                    <xdr:row>43</xdr:row>
                    <xdr:rowOff>180975</xdr:rowOff>
                  </from>
                  <to>
                    <xdr:col>0</xdr:col>
                    <xdr:colOff>276225</xdr:colOff>
                    <xdr:row>45</xdr:row>
                    <xdr:rowOff>9525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0</xdr:col>
                    <xdr:colOff>66675</xdr:colOff>
                    <xdr:row>44</xdr:row>
                    <xdr:rowOff>180975</xdr:rowOff>
                  </from>
                  <to>
                    <xdr:col>0</xdr:col>
                    <xdr:colOff>276225</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Travel Request</vt:lpstr>
      <vt:lpstr>International Insurance</vt:lpstr>
      <vt:lpstr>Key</vt:lpstr>
      <vt:lpstr>Standard Claim</vt:lpstr>
      <vt:lpstr>OE Claim</vt:lpstr>
      <vt:lpstr>Teaching Mileage Claim</vt:lpstr>
      <vt:lpstr>RcTR v1.3</vt:lpstr>
      <vt:lpstr>'International Insurance'!Print_Area</vt:lpstr>
      <vt:lpstr>'RcTR v1.3'!Print_Area</vt:lpstr>
      <vt:lpstr>'Standard Claim'!Print_Area</vt:lpstr>
      <vt:lpstr>'Teaching Mileage Claim'!Print_Area</vt:lpstr>
      <vt:lpstr>'Travel Request'!Print_Area</vt:lpstr>
    </vt:vector>
  </TitlesOfParts>
  <Company>Arizona Western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E Ramos</dc:creator>
  <cp:lastModifiedBy>Maria Meza</cp:lastModifiedBy>
  <cp:lastPrinted>2023-01-27T19:13:22Z</cp:lastPrinted>
  <dcterms:created xsi:type="dcterms:W3CDTF">2016-03-14T23:19:22Z</dcterms:created>
  <dcterms:modified xsi:type="dcterms:W3CDTF">2024-02-26T17:29:21Z</dcterms:modified>
</cp:coreProperties>
</file>